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Up Costs  " sheetId="1" r:id="rId4"/>
    <sheet state="visible" name="Income Statement Year 1  " sheetId="2" r:id="rId5"/>
    <sheet state="visible" name="Income Statement Year 2" sheetId="3" r:id="rId6"/>
    <sheet state="visible" name="Income Statement Year 3" sheetId="4" r:id="rId7"/>
    <sheet state="visible" name="Cash Flow Year 1-3" sheetId="5" r:id="rId8"/>
    <sheet state="visible" name="Balance Sheet" sheetId="6" r:id="rId9"/>
  </sheets>
  <definedNames/>
  <calcPr/>
</workbook>
</file>

<file path=xl/sharedStrings.xml><?xml version="1.0" encoding="utf-8"?>
<sst xmlns="http://schemas.openxmlformats.org/spreadsheetml/2006/main" count="202" uniqueCount="97">
  <si>
    <t>HouseSitting Buddy</t>
  </si>
  <si>
    <t xml:space="preserve">Start Up Costs </t>
  </si>
  <si>
    <t>Item Description</t>
  </si>
  <si>
    <t>Amount</t>
  </si>
  <si>
    <t xml:space="preserve">Equipment </t>
  </si>
  <si>
    <t>Marketing (Facebook Marketing)</t>
  </si>
  <si>
    <t>Transportation</t>
  </si>
  <si>
    <t>Liability Insurance</t>
  </si>
  <si>
    <t>Legal and Aministrative Cost</t>
  </si>
  <si>
    <t>Website (Domain)</t>
  </si>
  <si>
    <t xml:space="preserve">Total Start Up Costs </t>
  </si>
  <si>
    <t>Income Statement Year 1 (YEAR 2024)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</si>
  <si>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</si>
  <si>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</si>
  <si>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</si>
  <si>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</si>
  <si>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</si>
  <si>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</si>
  <si>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</si>
  <si>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</si>
  <si>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</si>
  <si>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</si>
  <si>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</si>
  <si>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</si>
  <si>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Annual Total</t>
  </si>
  <si>
    <t xml:space="preserve">Revenue </t>
  </si>
  <si>
    <t>House Sitting (Rate of $25.00 per hour)</t>
  </si>
  <si>
    <t>Add-on Services (Optional)</t>
  </si>
  <si>
    <t>Additional Services (e.g.Plant Care, Mail Collection,
Basic Home Maintenance) (Rate of $5.00 Per Hour)</t>
  </si>
  <si>
    <t xml:space="preserve">Gross Revenue </t>
  </si>
  <si>
    <t xml:space="preserve">Expenses </t>
  </si>
  <si>
    <t>Supplies and Equipment</t>
  </si>
  <si>
    <t>Advertising (Facebook Advertising Boosts)</t>
  </si>
  <si>
    <t>Depreciation Expense (FFE)</t>
  </si>
  <si>
    <t>Legal and Administrative Cost</t>
  </si>
  <si>
    <t>Total Expense</t>
  </si>
  <si>
    <t xml:space="preserve">Net Profit Before Tax </t>
  </si>
  <si>
    <t xml:space="preserve">Estimated Income Tax % </t>
  </si>
  <si>
    <t>Net Profit After Tax</t>
  </si>
  <si>
    <t>REVENUE DATA</t>
  </si>
  <si>
    <t>RATE</t>
  </si>
  <si>
    <t>NO. OF HOUSE</t>
  </si>
  <si>
    <t>NO OF DAYS IN A MONTH</t>
  </si>
  <si>
    <t>NO. OF HOURS</t>
  </si>
  <si>
    <t>TOTAL</t>
  </si>
  <si>
    <t>DEPRECIATION SCHEDULE</t>
  </si>
  <si>
    <t>FURNITURES, FIXTURES AND EQUIPMENT</t>
  </si>
  <si>
    <t>Total Cost-Salvage Value</t>
  </si>
  <si>
    <t>=1500-0</t>
  </si>
  <si>
    <t>per year</t>
  </si>
  <si>
    <t>No. of years</t>
  </si>
  <si>
    <t>per month</t>
  </si>
  <si>
    <t>Income Statement Year 2 (YEAR 2025)</t>
  </si>
  <si>
    <t>NO. OF House</t>
  </si>
  <si>
    <t>Income Statement Year 2 (YEAR 2026)</t>
  </si>
  <si>
    <t>Cash Flow (2024-2026)</t>
  </si>
  <si>
    <t>Period (Month)</t>
  </si>
  <si>
    <t>Total-2024</t>
  </si>
  <si>
    <t>Total- 2025</t>
  </si>
  <si>
    <t>Total- 2026</t>
  </si>
  <si>
    <t>Cash at the beginning of the period</t>
  </si>
  <si>
    <t>INCOME SOURCES (CASH IN)</t>
  </si>
  <si>
    <t>Total Income</t>
  </si>
  <si>
    <t>EXPENSES (CASH OUT)</t>
  </si>
  <si>
    <t>Total Operating Expense</t>
  </si>
  <si>
    <t>OTHER CHANGES IN CASH OUT</t>
  </si>
  <si>
    <t>Other Changes in Cash Out</t>
  </si>
  <si>
    <t>OTHER CHANGES IN CASH IN</t>
  </si>
  <si>
    <t>Cash Received from Loan</t>
  </si>
  <si>
    <t>Cash received from investment</t>
  </si>
  <si>
    <t>Others:</t>
  </si>
  <si>
    <t>Other Changes in Cash In</t>
  </si>
  <si>
    <t>Total Changes in Cash</t>
  </si>
  <si>
    <t>Cash at the End of the Period</t>
  </si>
  <si>
    <t>DON'T LET CASH BELOW</t>
  </si>
  <si>
    <t>Approximate Net Income</t>
  </si>
  <si>
    <t>BALANCE SHEET (3 YEARS)</t>
  </si>
  <si>
    <t>Assets</t>
  </si>
  <si>
    <t>Year 1</t>
  </si>
  <si>
    <t xml:space="preserve">Year 2 </t>
  </si>
  <si>
    <t>Year 3</t>
  </si>
  <si>
    <t xml:space="preserve">   Current Assets</t>
  </si>
  <si>
    <t xml:space="preserve">       Cash in the bank</t>
  </si>
  <si>
    <t xml:space="preserve">  Total Current Assets</t>
  </si>
  <si>
    <t xml:space="preserve">  Fixed Assets</t>
  </si>
  <si>
    <t>Equipment</t>
  </si>
  <si>
    <t xml:space="preserve">    Less: Accum. Depreciation </t>
  </si>
  <si>
    <t xml:space="preserve"> Total Fixed Assets</t>
  </si>
  <si>
    <t>Total Assets</t>
  </si>
  <si>
    <t>Liabilities and Equity</t>
  </si>
  <si>
    <t>Current Liabilities</t>
  </si>
  <si>
    <t xml:space="preserve">    Accounts Payable</t>
  </si>
  <si>
    <t>Total Liabilities</t>
  </si>
  <si>
    <t>Equity:</t>
  </si>
  <si>
    <t xml:space="preserve">   HouseSitting Buddy, Capital</t>
  </si>
  <si>
    <t xml:space="preserve">    Retained Earnings</t>
  </si>
  <si>
    <t>Total Liabilies &amp;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</si>
</sst>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$-1009]#,##0.00"/>
    <numFmt numFmtId="165" formatCode="_(&quot;$&quot;* #,##0.00_);_(&quot;$&quot;* \(#,##0.00\);_(&quot;$&quot;* &quot;-&quot;??_);_(@_)"/>
    <numFmt numFmtId="166" formatCode="[$$]#,##0.00"/>
    <numFmt numFmtId="167" formatCode="_-* #,##0.00_-;\-* #,##0.00_-;_-* &quot;-&quot;??_-;_-@"/>
    <numFmt numFmtId="168" formatCode="#,##0.00_ ;[Red]\-#,##0.00\ "/>
  </numFmts>
  <fonts count="27">
    <font>
      <sz val="11.0"/>
      <color theme="1"/>
      <name val="Calibri"/>
      <scheme val="minor"/>
    </font>
    <font>
      <b/>
      <sz val="14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2.0"/>
      <color rgb="FF000000"/>
      <name val="Calibri"/>
    </font>
    <font>
      <sz val="14.0"/>
      <color rgb="FF000000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color theme="1"/>
      <name val="Calibri"/>
      <scheme val="minor"/>
    </font>
    <font>
      <b/>
      <u/>
      <sz val="12.0"/>
      <color rgb="FF000000"/>
      <name val="Calibri"/>
    </font>
    <font>
      <sz val="11.0"/>
      <color theme="1"/>
      <name val="Calibri"/>
    </font>
    <font>
      <u/>
      <sz val="11.0"/>
      <color theme="1"/>
      <name val="Calibri"/>
    </font>
    <font>
      <b/>
      <u/>
      <sz val="12.0"/>
      <color rgb="FF000000"/>
      <name val="Calibri"/>
    </font>
    <font>
      <b/>
      <sz val="14.0"/>
      <color rgb="FF000000"/>
      <name val="Calibri"/>
    </font>
    <font>
      <b/>
      <sz val="13.0"/>
      <color theme="1"/>
      <name val="Calibri"/>
    </font>
    <font>
      <b/>
      <sz val="13.0"/>
      <color theme="1"/>
      <name val="Arial"/>
    </font>
    <font>
      <b/>
      <sz val="11.0"/>
      <color rgb="FFFF0000"/>
      <name val="Calibri"/>
    </font>
    <font>
      <b/>
      <sz val="16.0"/>
      <color theme="1"/>
      <name val="Calibri"/>
    </font>
    <font>
      <b/>
      <sz val="15.0"/>
      <color theme="1"/>
      <name val="Calibri"/>
    </font>
    <font>
      <sz val="14.0"/>
      <color theme="1"/>
      <name val="Calibri"/>
    </font>
    <font>
      <b/>
      <u/>
      <sz val="14.0"/>
      <color theme="1"/>
      <name val="Calibri"/>
    </font>
    <font>
      <b/>
      <u/>
      <sz val="14.0"/>
      <color theme="1"/>
      <name val="Calibri"/>
    </font>
    <font>
      <b/>
      <u/>
      <sz val="14.0"/>
      <color theme="1"/>
      <name val="Calibri"/>
    </font>
    <font>
      <b/>
      <u/>
      <sz val="14.0"/>
      <color theme="1"/>
      <name val="Calibri"/>
    </font>
    <font>
      <b/>
      <u/>
      <sz val="14.0"/>
      <color theme="1"/>
      <name val="Calibri"/>
    </font>
    <font>
      <b/>
      <u/>
      <sz val="14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D0CECE"/>
        <bgColor rgb="FFD0CECE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</fills>
  <borders count="53">
    <border/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top/>
      <bottom style="thin">
        <color rgb="FFA8D08D"/>
      </bottom>
    </border>
    <border>
      <top/>
      <bottom style="thin">
        <color rgb="FFA8D08D"/>
      </bottom>
    </border>
    <border>
      <right/>
      <top/>
      <bottom style="thin">
        <color rgb="FFA8D08D"/>
      </bottom>
    </border>
    <border>
      <left style="thin">
        <color rgb="FFA8D08D"/>
      </left>
      <top style="thin">
        <color rgb="FFA8D08D"/>
      </top>
      <bottom style="thin">
        <color rgb="FFA8D08D"/>
      </bottom>
    </border>
    <border>
      <top style="thin">
        <color rgb="FFA8D08D"/>
      </top>
      <bottom style="thin">
        <color rgb="FFA8D08D"/>
      </bottom>
    </border>
    <border>
      <right style="thin">
        <color rgb="FFA8D08D"/>
      </right>
      <top style="thin">
        <color rgb="FFA8D08D"/>
      </top>
      <bottom style="thin">
        <color rgb="FFA8D08D"/>
      </bottom>
    </border>
    <border>
      <left style="thin">
        <color rgb="FFA8D08D"/>
      </left>
      <right/>
      <top style="thin">
        <color rgb="FF000000"/>
      </top>
      <bottom style="thin">
        <color rgb="FF000000"/>
      </bottom>
    </border>
    <border>
      <left/>
      <right style="thin">
        <color rgb="FFA8D08D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0" fillId="0" fontId="3" numFmtId="0" xfId="0" applyFont="1"/>
    <xf borderId="3" fillId="2" fontId="1" numFmtId="0" xfId="0" applyAlignment="1" applyBorder="1" applyFont="1">
      <alignment horizontal="center"/>
    </xf>
    <xf borderId="4" fillId="0" fontId="2" numFmtId="0" xfId="0" applyBorder="1" applyFont="1"/>
    <xf borderId="0" fillId="0" fontId="3" numFmtId="0" xfId="0" applyAlignment="1" applyFont="1">
      <alignment shrinkToFit="0" wrapText="1"/>
    </xf>
    <xf borderId="5" fillId="0" fontId="4" numFmtId="0" xfId="0" applyAlignment="1" applyBorder="1" applyFont="1">
      <alignment vertical="bottom"/>
    </xf>
    <xf borderId="6" fillId="0" fontId="4" numFmtId="164" xfId="0" applyAlignment="1" applyBorder="1" applyFont="1" applyNumberFormat="1">
      <alignment horizontal="right" vertical="bottom"/>
    </xf>
    <xf borderId="7" fillId="0" fontId="3" numFmtId="0" xfId="0" applyAlignment="1" applyBorder="1" applyFont="1">
      <alignment vertical="bottom"/>
    </xf>
    <xf borderId="8" fillId="0" fontId="3" numFmtId="164" xfId="0" applyAlignment="1" applyBorder="1" applyFont="1" applyNumberFormat="1">
      <alignment horizontal="right" vertical="bottom"/>
    </xf>
    <xf borderId="0" fillId="0" fontId="3" numFmtId="0" xfId="0" applyAlignment="1" applyFont="1">
      <alignment horizontal="center" shrinkToFit="0" wrapText="1"/>
    </xf>
    <xf borderId="9" fillId="0" fontId="1" numFmtId="0" xfId="0" applyAlignment="1" applyBorder="1" applyFont="1">
      <alignment vertical="bottom"/>
    </xf>
    <xf borderId="10" fillId="0" fontId="4" numFmtId="164" xfId="0" applyAlignment="1" applyBorder="1" applyFont="1" applyNumberFormat="1">
      <alignment horizontal="right" vertical="bottom"/>
    </xf>
    <xf borderId="0" fillId="0" fontId="3" numFmtId="0" xfId="0" applyAlignment="1" applyFont="1">
      <alignment horizontal="right"/>
    </xf>
    <xf borderId="11" fillId="2" fontId="1" numFmtId="0" xfId="0" applyAlignment="1" applyBorder="1" applyFont="1">
      <alignment horizontal="center" readingOrder="0" vertical="center"/>
    </xf>
    <xf borderId="12" fillId="0" fontId="2" numFmtId="0" xfId="0" applyBorder="1" applyFont="1"/>
    <xf borderId="0" fillId="0" fontId="5" numFmtId="0" xfId="0" applyFont="1"/>
    <xf borderId="13" fillId="2" fontId="6" numFmtId="0" xfId="0" applyAlignment="1" applyBorder="1" applyFont="1">
      <alignment horizontal="center"/>
    </xf>
    <xf borderId="14" fillId="2" fontId="7" numFmtId="16" xfId="0" applyAlignment="1" applyBorder="1" applyFont="1" applyNumberFormat="1">
      <alignment horizontal="center"/>
    </xf>
    <xf borderId="15" fillId="2" fontId="4" numFmtId="0" xfId="0" applyAlignment="1" applyBorder="1" applyFont="1">
      <alignment horizontal="center"/>
    </xf>
    <xf borderId="16" fillId="3" fontId="8" numFmtId="0" xfId="0" applyBorder="1" applyFill="1" applyFont="1"/>
    <xf borderId="17" fillId="3" fontId="5" numFmtId="165" xfId="0" applyBorder="1" applyFont="1" applyNumberFormat="1"/>
    <xf borderId="18" fillId="3" fontId="5" numFmtId="165" xfId="0" applyBorder="1" applyFont="1" applyNumberFormat="1"/>
    <xf borderId="7" fillId="0" fontId="5" numFmtId="0" xfId="0" applyAlignment="1" applyBorder="1" applyFont="1">
      <alignment readingOrder="0"/>
    </xf>
    <xf borderId="0" fillId="0" fontId="5" numFmtId="165" xfId="0" applyFont="1" applyNumberFormat="1"/>
    <xf borderId="0" fillId="0" fontId="5" numFmtId="165" xfId="0" applyAlignment="1" applyFont="1" applyNumberFormat="1">
      <alignment readingOrder="0"/>
    </xf>
    <xf borderId="8" fillId="0" fontId="5" numFmtId="165" xfId="0" applyBorder="1" applyFont="1" applyNumberFormat="1"/>
    <xf borderId="19" fillId="4" fontId="8" numFmtId="0" xfId="0" applyBorder="1" applyFill="1" applyFont="1"/>
    <xf borderId="20" fillId="4" fontId="5" numFmtId="165" xfId="0" applyBorder="1" applyFont="1" applyNumberFormat="1"/>
    <xf borderId="21" fillId="4" fontId="3" numFmtId="165" xfId="0" applyBorder="1" applyFont="1" applyNumberFormat="1"/>
    <xf borderId="0" fillId="0" fontId="9" numFmtId="166" xfId="0" applyAlignment="1" applyFont="1" applyNumberFormat="1">
      <alignment readingOrder="0"/>
    </xf>
    <xf borderId="19" fillId="5" fontId="8" numFmtId="0" xfId="0" applyBorder="1" applyFill="1" applyFont="1"/>
    <xf borderId="20" fillId="5" fontId="8" numFmtId="165" xfId="0" applyBorder="1" applyFont="1" applyNumberFormat="1"/>
    <xf borderId="21" fillId="5" fontId="10" numFmtId="165" xfId="0" applyBorder="1" applyFont="1" applyNumberFormat="1"/>
    <xf borderId="7" fillId="0" fontId="5" numFmtId="0" xfId="0" applyBorder="1" applyFont="1"/>
    <xf borderId="19" fillId="3" fontId="8" numFmtId="0" xfId="0" applyBorder="1" applyFont="1"/>
    <xf borderId="20" fillId="3" fontId="5" numFmtId="165" xfId="0" applyBorder="1" applyFont="1" applyNumberFormat="1"/>
    <xf borderId="21" fillId="3" fontId="5" numFmtId="165" xfId="0" applyBorder="1" applyFont="1" applyNumberFormat="1"/>
    <xf borderId="0" fillId="0" fontId="7" numFmtId="0" xfId="0" applyFont="1"/>
    <xf borderId="20" fillId="4" fontId="8" numFmtId="165" xfId="0" applyBorder="1" applyFont="1" applyNumberFormat="1"/>
    <xf borderId="20" fillId="4" fontId="5" numFmtId="0" xfId="0" applyBorder="1" applyFont="1"/>
    <xf borderId="21" fillId="4" fontId="5" numFmtId="0" xfId="0" applyBorder="1" applyFont="1"/>
    <xf borderId="7" fillId="0" fontId="8" numFmtId="0" xfId="0" applyBorder="1" applyFont="1"/>
    <xf borderId="0" fillId="0" fontId="8" numFmtId="165" xfId="0" applyFont="1" applyNumberFormat="1"/>
    <xf borderId="8" fillId="0" fontId="8" numFmtId="165" xfId="0" applyBorder="1" applyFont="1" applyNumberFormat="1"/>
    <xf borderId="22" fillId="2" fontId="8" numFmtId="0" xfId="0" applyBorder="1" applyFont="1"/>
    <xf borderId="23" fillId="2" fontId="8" numFmtId="165" xfId="0" applyBorder="1" applyFont="1" applyNumberFormat="1"/>
    <xf borderId="24" fillId="2" fontId="8" numFmtId="165" xfId="0" applyBorder="1" applyFont="1" applyNumberFormat="1"/>
    <xf borderId="25" fillId="6" fontId="1" numFmtId="16" xfId="0" applyAlignment="1" applyBorder="1" applyFill="1" applyFont="1" applyNumberFormat="1">
      <alignment horizontal="center"/>
    </xf>
    <xf borderId="26" fillId="0" fontId="2" numFmtId="0" xfId="0" applyBorder="1" applyFont="1"/>
    <xf borderId="27" fillId="0" fontId="2" numFmtId="0" xfId="0" applyBorder="1" applyFont="1"/>
    <xf borderId="28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readingOrder="0" shrinkToFit="0" vertical="center" wrapText="1"/>
    </xf>
    <xf borderId="29" fillId="0" fontId="7" numFmtId="0" xfId="0" applyAlignment="1" applyBorder="1" applyFont="1">
      <alignment horizontal="center" shrinkToFit="0" vertical="center" wrapText="1"/>
    </xf>
    <xf borderId="29" fillId="0" fontId="7" numFmtId="0" xfId="0" applyAlignment="1" applyBorder="1" applyFont="1">
      <alignment shrinkToFit="0" vertical="center" wrapText="1"/>
    </xf>
    <xf borderId="30" fillId="0" fontId="7" numFmtId="0" xfId="0" applyAlignment="1" applyBorder="1" applyFont="1">
      <alignment horizontal="center"/>
    </xf>
    <xf borderId="31" fillId="0" fontId="5" numFmtId="165" xfId="0" applyAlignment="1" applyBorder="1" applyFont="1" applyNumberFormat="1">
      <alignment readingOrder="0"/>
    </xf>
    <xf borderId="32" fillId="0" fontId="5" numFmtId="3" xfId="0" applyAlignment="1" applyBorder="1" applyFont="1" applyNumberFormat="1">
      <alignment horizontal="center"/>
    </xf>
    <xf borderId="32" fillId="0" fontId="5" numFmtId="3" xfId="0" applyAlignment="1" applyBorder="1" applyFont="1" applyNumberFormat="1">
      <alignment horizontal="center" readingOrder="0"/>
    </xf>
    <xf borderId="33" fillId="0" fontId="11" numFmtId="167" xfId="0" applyBorder="1" applyFont="1" applyNumberFormat="1"/>
    <xf borderId="1" fillId="6" fontId="7" numFmtId="0" xfId="0" applyAlignment="1" applyBorder="1" applyFont="1">
      <alignment horizontal="center"/>
    </xf>
    <xf borderId="34" fillId="0" fontId="2" numFmtId="0" xfId="0" applyBorder="1" applyFont="1"/>
    <xf borderId="5" fillId="0" fontId="11" numFmtId="0" xfId="0" applyAlignment="1" applyBorder="1" applyFont="1">
      <alignment horizontal="center"/>
    </xf>
    <xf borderId="35" fillId="0" fontId="2" numFmtId="0" xfId="0" applyBorder="1" applyFont="1"/>
    <xf borderId="6" fillId="0" fontId="2" numFmtId="0" xfId="0" applyBorder="1" applyFont="1"/>
    <xf borderId="7" fillId="0" fontId="11" numFmtId="0" xfId="0" applyAlignment="1" applyBorder="1" applyFont="1">
      <alignment horizontal="center"/>
    </xf>
    <xf borderId="8" fillId="0" fontId="2" numFmtId="0" xfId="0" applyBorder="1" applyFont="1"/>
    <xf borderId="7" fillId="0" fontId="11" numFmtId="0" xfId="0" applyBorder="1" applyFont="1"/>
    <xf borderId="0" fillId="0" fontId="11" numFmtId="0" xfId="0" applyFont="1"/>
    <xf borderId="8" fillId="0" fontId="11" numFmtId="0" xfId="0" applyBorder="1" applyFont="1"/>
    <xf borderId="36" fillId="0" fontId="11" numFmtId="0" xfId="0" applyBorder="1" applyFont="1"/>
    <xf quotePrefix="1" borderId="0" fillId="0" fontId="12" numFmtId="0" xfId="0" applyAlignment="1" applyFont="1">
      <alignment horizontal="center" readingOrder="0"/>
    </xf>
    <xf borderId="9" fillId="0" fontId="11" numFmtId="0" xfId="0" applyBorder="1" applyFont="1"/>
    <xf borderId="37" fillId="0" fontId="11" numFmtId="0" xfId="0" applyAlignment="1" applyBorder="1" applyFont="1">
      <alignment horizontal="center"/>
    </xf>
    <xf borderId="37" fillId="0" fontId="11" numFmtId="0" xfId="0" applyAlignment="1" applyBorder="1" applyFont="1">
      <alignment readingOrder="0"/>
    </xf>
    <xf borderId="37" fillId="0" fontId="11" numFmtId="0" xfId="0" applyBorder="1" applyFont="1"/>
    <xf borderId="10" fillId="0" fontId="11" numFmtId="0" xfId="0" applyBorder="1" applyFont="1"/>
    <xf borderId="14" fillId="7" fontId="7" numFmtId="16" xfId="0" applyAlignment="1" applyBorder="1" applyFill="1" applyFont="1" applyNumberFormat="1">
      <alignment horizontal="center"/>
    </xf>
    <xf borderId="15" fillId="7" fontId="4" numFmtId="0" xfId="0" applyAlignment="1" applyBorder="1" applyFont="1">
      <alignment horizontal="center"/>
    </xf>
    <xf borderId="19" fillId="6" fontId="8" numFmtId="0" xfId="0" applyBorder="1" applyFont="1"/>
    <xf borderId="20" fillId="6" fontId="8" numFmtId="165" xfId="0" applyBorder="1" applyFont="1" applyNumberFormat="1"/>
    <xf borderId="21" fillId="6" fontId="13" numFmtId="165" xfId="0" applyBorder="1" applyFont="1" applyNumberFormat="1"/>
    <xf borderId="5" fillId="2" fontId="1" numFmtId="0" xfId="0" applyAlignment="1" applyBorder="1" applyFont="1">
      <alignment horizontal="center" readingOrder="0" vertical="center"/>
    </xf>
    <xf borderId="0" fillId="0" fontId="11" numFmtId="167" xfId="0" applyFont="1" applyNumberFormat="1"/>
    <xf borderId="20" fillId="7" fontId="11" numFmtId="167" xfId="0" applyBorder="1" applyFont="1" applyNumberFormat="1"/>
    <xf borderId="20" fillId="7" fontId="11" numFmtId="0" xfId="0" applyBorder="1" applyFont="1"/>
    <xf borderId="9" fillId="0" fontId="2" numFmtId="0" xfId="0" applyBorder="1" applyFont="1"/>
    <xf borderId="37" fillId="0" fontId="2" numFmtId="0" xfId="0" applyBorder="1" applyFont="1"/>
    <xf borderId="10" fillId="0" fontId="2" numFmtId="0" xfId="0" applyBorder="1" applyFont="1"/>
    <xf borderId="38" fillId="2" fontId="14" numFmtId="0" xfId="0" applyAlignment="1" applyBorder="1" applyFont="1">
      <alignment horizontal="center"/>
    </xf>
    <xf borderId="39" fillId="0" fontId="2" numFmtId="0" xfId="0" applyBorder="1" applyFont="1"/>
    <xf borderId="40" fillId="0" fontId="2" numFmtId="0" xfId="0" applyBorder="1" applyFont="1"/>
    <xf borderId="41" fillId="2" fontId="15" numFmtId="0" xfId="0" applyAlignment="1" applyBorder="1" applyFont="1">
      <alignment horizontal="right"/>
    </xf>
    <xf borderId="42" fillId="0" fontId="2" numFmtId="0" xfId="0" applyBorder="1" applyFont="1"/>
    <xf borderId="43" fillId="0" fontId="2" numFmtId="0" xfId="0" applyBorder="1" applyFont="1"/>
    <xf borderId="44" fillId="2" fontId="16" numFmtId="17" xfId="0" applyAlignment="1" applyBorder="1" applyFont="1" applyNumberFormat="1">
      <alignment horizontal="center"/>
    </xf>
    <xf borderId="44" fillId="2" fontId="16" numFmtId="167" xfId="0" applyAlignment="1" applyBorder="1" applyFont="1" applyNumberFormat="1">
      <alignment horizontal="center"/>
    </xf>
    <xf borderId="0" fillId="0" fontId="15" numFmtId="0" xfId="0" applyFont="1"/>
    <xf borderId="0" fillId="0" fontId="9" numFmtId="0" xfId="0" applyFont="1"/>
    <xf borderId="0" fillId="0" fontId="9" numFmtId="166" xfId="0" applyFont="1" applyNumberFormat="1"/>
    <xf borderId="0" fillId="0" fontId="11" numFmtId="0" xfId="0" applyAlignment="1" applyFont="1">
      <alignment horizontal="left" shrinkToFit="0" vertical="center" wrapText="1"/>
    </xf>
    <xf borderId="41" fillId="4" fontId="7" numFmtId="0" xfId="0" applyAlignment="1" applyBorder="1" applyFont="1">
      <alignment horizontal="right"/>
    </xf>
    <xf borderId="20" fillId="4" fontId="7" numFmtId="167" xfId="0" applyBorder="1" applyFont="1" applyNumberFormat="1"/>
    <xf borderId="20" fillId="4" fontId="7" numFmtId="0" xfId="0" applyBorder="1" applyFont="1"/>
    <xf borderId="20" fillId="4" fontId="7" numFmtId="0" xfId="0" applyAlignment="1" applyBorder="1" applyFont="1">
      <alignment horizontal="right"/>
    </xf>
    <xf borderId="41" fillId="2" fontId="7" numFmtId="0" xfId="0" applyAlignment="1" applyBorder="1" applyFont="1">
      <alignment horizontal="right"/>
    </xf>
    <xf borderId="20" fillId="2" fontId="7" numFmtId="167" xfId="0" applyBorder="1" applyFont="1" applyNumberFormat="1"/>
    <xf borderId="41" fillId="8" fontId="4" numFmtId="0" xfId="0" applyAlignment="1" applyBorder="1" applyFill="1" applyFont="1">
      <alignment horizontal="right"/>
    </xf>
    <xf borderId="20" fillId="8" fontId="4" numFmtId="168" xfId="0" applyBorder="1" applyFont="1" applyNumberFormat="1"/>
    <xf borderId="20" fillId="8" fontId="4" numFmtId="167" xfId="0" applyBorder="1" applyFont="1" applyNumberFormat="1"/>
    <xf borderId="0" fillId="0" fontId="4" numFmtId="0" xfId="0" applyFont="1"/>
    <xf borderId="0" fillId="0" fontId="17" numFmtId="0" xfId="0" applyFont="1"/>
    <xf borderId="0" fillId="0" fontId="17" numFmtId="167" xfId="0" applyFont="1" applyNumberFormat="1"/>
    <xf borderId="41" fillId="2" fontId="18" numFmtId="0" xfId="0" applyAlignment="1" applyBorder="1" applyFont="1">
      <alignment horizontal="center" readingOrder="0"/>
    </xf>
    <xf borderId="45" fillId="2" fontId="19" numFmtId="0" xfId="0" applyAlignment="1" applyBorder="1" applyFont="1">
      <alignment horizontal="center"/>
    </xf>
    <xf borderId="46" fillId="0" fontId="2" numFmtId="0" xfId="0" applyBorder="1" applyFont="1"/>
    <xf borderId="47" fillId="0" fontId="2" numFmtId="0" xfId="0" applyBorder="1" applyFont="1"/>
    <xf borderId="48" fillId="0" fontId="1" numFmtId="0" xfId="0" applyAlignment="1" applyBorder="1" applyFont="1">
      <alignment horizontal="left"/>
    </xf>
    <xf borderId="49" fillId="0" fontId="1" numFmtId="167" xfId="0" applyAlignment="1" applyBorder="1" applyFont="1" applyNumberFormat="1">
      <alignment horizontal="center"/>
    </xf>
    <xf borderId="50" fillId="0" fontId="1" numFmtId="167" xfId="0" applyAlignment="1" applyBorder="1" applyFont="1" applyNumberFormat="1">
      <alignment horizontal="center"/>
    </xf>
    <xf borderId="48" fillId="0" fontId="20" numFmtId="0" xfId="0" applyBorder="1" applyFont="1"/>
    <xf borderId="49" fillId="0" fontId="20" numFmtId="167" xfId="0" applyBorder="1" applyFont="1" applyNumberFormat="1"/>
    <xf borderId="50" fillId="0" fontId="20" numFmtId="167" xfId="0" applyBorder="1" applyFont="1" applyNumberFormat="1"/>
    <xf borderId="49" fillId="0" fontId="20" numFmtId="167" xfId="0" applyAlignment="1" applyBorder="1" applyFont="1" applyNumberFormat="1">
      <alignment readingOrder="0"/>
    </xf>
    <xf borderId="50" fillId="0" fontId="20" numFmtId="167" xfId="0" applyAlignment="1" applyBorder="1" applyFont="1" applyNumberFormat="1">
      <alignment readingOrder="0"/>
    </xf>
    <xf borderId="48" fillId="0" fontId="21" numFmtId="0" xfId="0" applyBorder="1" applyFont="1"/>
    <xf borderId="49" fillId="0" fontId="22" numFmtId="167" xfId="0" applyBorder="1" applyFont="1" applyNumberFormat="1"/>
    <xf borderId="50" fillId="0" fontId="23" numFmtId="167" xfId="0" applyBorder="1" applyFont="1" applyNumberFormat="1"/>
    <xf borderId="48" fillId="0" fontId="20" numFmtId="0" xfId="0" applyAlignment="1" applyBorder="1" applyFont="1">
      <alignment readingOrder="0"/>
    </xf>
    <xf borderId="51" fillId="7" fontId="1" numFmtId="0" xfId="0" applyBorder="1" applyFont="1"/>
    <xf borderId="44" fillId="7" fontId="1" numFmtId="167" xfId="0" applyBorder="1" applyFont="1" applyNumberFormat="1"/>
    <xf borderId="52" fillId="7" fontId="1" numFmtId="167" xfId="0" applyBorder="1" applyFont="1" applyNumberFormat="1"/>
    <xf borderId="48" fillId="0" fontId="1" numFmtId="0" xfId="0" applyBorder="1" applyFont="1"/>
    <xf borderId="49" fillId="0" fontId="1" numFmtId="167" xfId="0" applyBorder="1" applyFont="1" applyNumberFormat="1"/>
    <xf borderId="50" fillId="0" fontId="1" numFmtId="167" xfId="0" applyBorder="1" applyFont="1" applyNumberFormat="1"/>
    <xf borderId="51" fillId="7" fontId="24" numFmtId="0" xfId="0" applyBorder="1" applyFont="1"/>
    <xf borderId="44" fillId="7" fontId="25" numFmtId="167" xfId="0" applyBorder="1" applyFont="1" applyNumberFormat="1"/>
    <xf borderId="52" fillId="7" fontId="26" numFmtId="167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26" width="12.43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/>
      <c r="C2" s="3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2</v>
      </c>
      <c r="B3" s="8" t="s">
        <v>3</v>
      </c>
      <c r="C3" s="3"/>
      <c r="D3" s="6"/>
      <c r="E3" s="6"/>
      <c r="F3" s="6"/>
      <c r="G3" s="6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9" t="s">
        <v>4</v>
      </c>
      <c r="B4" s="10">
        <v>1500.0</v>
      </c>
      <c r="C4" s="3"/>
      <c r="D4" s="6"/>
      <c r="E4" s="6"/>
      <c r="F4" s="6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9" t="s">
        <v>5</v>
      </c>
      <c r="B5" s="10">
        <v>100.0</v>
      </c>
      <c r="C5" s="3"/>
      <c r="D5" s="6"/>
      <c r="E5" s="6"/>
      <c r="F5" s="6"/>
      <c r="G5" s="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9" t="s">
        <v>6</v>
      </c>
      <c r="B6" s="10">
        <v>50.0</v>
      </c>
      <c r="C6" s="3"/>
      <c r="D6" s="11"/>
      <c r="E6" s="11"/>
      <c r="F6" s="11"/>
      <c r="G6" s="11"/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9" t="s">
        <v>7</v>
      </c>
      <c r="B7" s="10">
        <v>200.0</v>
      </c>
      <c r="C7" s="3"/>
      <c r="D7" s="6"/>
      <c r="E7" s="6"/>
      <c r="F7" s="6"/>
      <c r="G7" s="6"/>
      <c r="H7" s="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9" t="s">
        <v>8</v>
      </c>
      <c r="B8" s="10">
        <v>250.0</v>
      </c>
      <c r="C8" s="3"/>
      <c r="D8" s="6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9" t="s">
        <v>9</v>
      </c>
      <c r="B9" s="10">
        <v>0.0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2" t="s">
        <v>10</v>
      </c>
      <c r="B10" s="13">
        <f>SUM(B4:B9)</f>
        <v>2100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1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1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1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1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1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1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1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1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1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1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1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1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1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1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1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1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1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1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1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1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1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1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1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1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1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1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1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1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1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1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1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1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1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1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1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1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1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1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1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1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1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1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1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1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1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1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1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1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1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1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1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1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1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1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1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1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1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1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1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1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1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1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1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1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1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1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1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1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1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1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1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1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1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1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1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1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1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1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1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1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1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1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1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1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1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1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1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1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1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1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1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1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1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1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1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1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1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1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1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1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1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1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1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1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1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1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1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1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1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1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1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1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1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1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1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1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1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1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1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1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1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1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1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1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1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1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1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1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1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1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1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1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1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1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1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1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1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1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1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1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1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1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1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1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1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1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1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1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1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1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1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1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1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1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1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1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1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1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1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1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1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1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1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1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1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1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1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1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1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1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1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1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1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1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1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1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1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1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1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1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1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1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1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1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1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1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1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1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1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1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1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1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1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1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1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1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1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1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1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1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1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1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1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1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1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1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1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1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1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1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1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1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1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1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1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1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1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1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1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1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1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1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1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1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1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1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1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1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1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1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1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1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1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1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1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1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1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1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1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1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1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1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1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1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1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1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1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1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1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1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1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1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1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1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1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1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1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1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1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1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1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1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1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1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1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1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1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1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1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1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1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1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1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1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1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1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1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1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1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1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1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1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1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1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1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1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1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1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1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1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1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1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1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1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1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1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1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1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1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1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1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1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1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1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1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1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1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1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1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1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1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1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1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1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1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1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1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1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1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1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1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1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1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1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1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1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1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1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1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1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1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1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1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1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1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1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1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1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1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1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1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1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1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1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1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1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1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1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1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1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1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1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1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1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1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1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1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1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1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1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1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1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1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1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1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1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1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1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1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1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1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1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1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1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1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1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1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1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1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1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1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1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1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1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1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1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1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1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1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1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1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1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1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1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1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1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1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1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1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1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1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1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1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1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1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1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1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1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1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1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1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1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1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1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1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1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1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1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1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1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1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1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1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1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1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1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1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1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1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1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1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1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1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1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1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1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1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1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1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1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1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1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1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1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1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1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1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1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1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1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1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1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1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1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1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1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1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1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1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1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1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1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1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1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1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1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1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1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1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1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1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1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1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1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1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1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1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1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1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1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1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1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1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1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1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1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1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1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1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1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1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1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1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1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1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1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1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1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1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1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1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1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1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1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1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1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1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1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1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1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1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1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1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1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1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1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1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1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1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1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1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1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1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1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1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1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1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1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1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1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1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1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1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1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1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1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1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1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1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1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1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1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1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1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1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1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1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1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1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1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1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1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1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1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1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1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1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1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1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1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1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1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1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1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1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1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1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1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1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1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1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1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1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1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1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1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1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1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1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1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1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1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1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1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1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1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1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1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1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1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1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1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1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1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1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1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1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1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1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1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1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1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1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1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1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1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1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1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1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1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1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1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1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1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1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1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1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1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1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1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1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1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1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1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1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1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1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1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1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1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1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1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1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1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1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1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1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1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1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1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1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1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1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1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1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1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1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1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1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1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1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1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1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1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1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1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1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1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1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1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1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1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1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1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1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1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1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1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1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1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1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1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1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1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1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1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1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1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1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1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1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1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1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1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1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1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1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1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1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1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1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1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1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1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1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1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1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1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1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1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1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1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1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1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1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1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1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1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1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1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1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1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1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1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1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1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1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1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1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1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1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1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1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1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1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1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1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1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1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1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1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1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1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1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1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1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1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1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1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1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1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1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1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1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1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1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1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1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1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1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1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1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1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1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1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1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1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1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1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1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1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1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1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1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1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1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1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1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1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1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1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1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1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1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1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1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1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1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1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1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1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1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1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1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1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1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1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1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1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1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1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1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1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1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1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1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1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1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1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1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1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1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1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1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1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1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1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1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1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1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1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1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1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1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1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1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1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1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1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1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1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1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1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1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1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1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1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1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1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1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1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1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1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1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1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1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1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1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1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1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1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1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1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1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1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1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1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1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1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1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1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1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1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1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1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1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1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1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1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1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1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1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1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1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1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1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1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1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1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1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1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1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1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1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1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1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1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1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1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1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1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1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1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1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1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1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1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1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1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1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1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1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1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1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1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1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1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1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1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1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1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1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1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1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1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1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1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1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1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1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1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1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1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1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1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1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1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1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1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1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1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1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1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1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1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1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1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1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1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1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1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1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1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1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1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1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1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1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1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1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1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1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1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1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1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1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1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2">
    <mergeCell ref="A1:B1"/>
    <mergeCell ref="A2:B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2.29"/>
    <col customWidth="1" min="2" max="2" width="22.43"/>
    <col customWidth="1" min="3" max="3" width="13.57"/>
    <col customWidth="1" min="4" max="4" width="14.14"/>
    <col customWidth="1" min="5" max="5" width="14.43"/>
    <col customWidth="1" min="6" max="6" width="13.71"/>
    <col customWidth="1" min="7" max="7" width="14.14"/>
    <col customWidth="1" min="8" max="8" width="13.71"/>
    <col customWidth="1" min="9" max="9" width="15.43"/>
    <col customWidth="1" min="10" max="10" width="11.71"/>
    <col customWidth="1" min="11" max="11" width="15.29"/>
    <col customWidth="1" min="12" max="12" width="16.86"/>
    <col customWidth="1" min="13" max="13" width="12.43"/>
    <col customWidth="1" min="14" max="14" width="19.86"/>
    <col customWidth="1" min="15" max="26" width="8.71"/>
  </cols>
  <sheetData>
    <row r="1" ht="18.0" customHeight="1">
      <c r="A1" s="15" t="s">
        <v>0</v>
      </c>
    </row>
    <row r="2" ht="18.0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0" customHeight="1">
      <c r="A3" s="18" t="s">
        <v>11</v>
      </c>
      <c r="B3" s="19" t="s">
        <v>12</v>
      </c>
      <c r="C3" s="19" t="s">
        <v>13</v>
      </c>
      <c r="D3" s="19" t="s">
        <v>14</v>
      </c>
      <c r="E3" s="19" t="s">
        <v>15</v>
      </c>
      <c r="F3" s="19" t="s">
        <v>16</v>
      </c>
      <c r="G3" s="19" t="s">
        <v>17</v>
      </c>
      <c r="H3" s="19" t="s">
        <v>18</v>
      </c>
      <c r="I3" s="19" t="s">
        <v>19</v>
      </c>
      <c r="J3" s="19" t="s">
        <v>20</v>
      </c>
      <c r="K3" s="19" t="s">
        <v>21</v>
      </c>
      <c r="L3" s="19" t="s">
        <v>22</v>
      </c>
      <c r="M3" s="19" t="s">
        <v>23</v>
      </c>
      <c r="N3" s="20" t="s">
        <v>24</v>
      </c>
    </row>
    <row r="4" ht="14.25" customHeight="1">
      <c r="A4" s="21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ht="14.25" customHeight="1">
      <c r="A5" s="24" t="s">
        <v>26</v>
      </c>
      <c r="B5" s="25">
        <v>0.0</v>
      </c>
      <c r="C5" s="25">
        <v>0.0</v>
      </c>
      <c r="D5" s="26">
        <v>3000.0</v>
      </c>
      <c r="E5" s="26">
        <v>3000.0</v>
      </c>
      <c r="F5" s="26">
        <v>3000.0</v>
      </c>
      <c r="G5" s="26">
        <v>3000.0</v>
      </c>
      <c r="H5" s="26">
        <v>3000.0</v>
      </c>
      <c r="I5" s="26">
        <v>3000.0</v>
      </c>
      <c r="J5" s="26">
        <v>3000.0</v>
      </c>
      <c r="K5" s="26">
        <v>3000.0</v>
      </c>
      <c r="L5" s="26">
        <v>3000.0</v>
      </c>
      <c r="M5" s="26">
        <v>3000.0</v>
      </c>
      <c r="N5" s="27">
        <f>SUM(B5:M5)</f>
        <v>30000</v>
      </c>
    </row>
    <row r="6" ht="14.25" customHeight="1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ht="14.25" customHeight="1">
      <c r="A7" s="31" t="s">
        <v>28</v>
      </c>
      <c r="B7" s="25">
        <v>0.0</v>
      </c>
      <c r="C7" s="25">
        <v>0.0</v>
      </c>
      <c r="D7" s="26">
        <v>600.0</v>
      </c>
      <c r="E7" s="25">
        <v>0.0</v>
      </c>
      <c r="F7" s="26">
        <v>600.0</v>
      </c>
      <c r="G7" s="26">
        <v>600.0</v>
      </c>
      <c r="H7" s="26">
        <v>600.0</v>
      </c>
      <c r="I7" s="25">
        <v>0.0</v>
      </c>
      <c r="J7" s="26">
        <v>600.0</v>
      </c>
      <c r="K7" s="26">
        <v>600.0</v>
      </c>
      <c r="L7" s="26">
        <v>600.0</v>
      </c>
      <c r="M7" s="25">
        <v>0.0</v>
      </c>
      <c r="N7" s="27">
        <f>SUM(B7:M7)</f>
        <v>4200</v>
      </c>
    </row>
    <row r="8" ht="14.25" customHeight="1">
      <c r="A8" s="32" t="s">
        <v>29</v>
      </c>
      <c r="B8" s="33">
        <f t="shared" ref="B8:N8" si="1">SUM(B5:B7)</f>
        <v>0</v>
      </c>
      <c r="C8" s="33">
        <f t="shared" si="1"/>
        <v>0</v>
      </c>
      <c r="D8" s="33">
        <f t="shared" si="1"/>
        <v>3600</v>
      </c>
      <c r="E8" s="33">
        <f t="shared" si="1"/>
        <v>3000</v>
      </c>
      <c r="F8" s="33">
        <f t="shared" si="1"/>
        <v>3600</v>
      </c>
      <c r="G8" s="33">
        <f t="shared" si="1"/>
        <v>3600</v>
      </c>
      <c r="H8" s="33">
        <f t="shared" si="1"/>
        <v>3600</v>
      </c>
      <c r="I8" s="33">
        <f t="shared" si="1"/>
        <v>3000</v>
      </c>
      <c r="J8" s="33">
        <f t="shared" si="1"/>
        <v>3600</v>
      </c>
      <c r="K8" s="33">
        <f t="shared" si="1"/>
        <v>3600</v>
      </c>
      <c r="L8" s="33">
        <f t="shared" si="1"/>
        <v>3600</v>
      </c>
      <c r="M8" s="33">
        <f t="shared" si="1"/>
        <v>3000</v>
      </c>
      <c r="N8" s="34">
        <f t="shared" si="1"/>
        <v>34200</v>
      </c>
    </row>
    <row r="9" ht="14.25" customHeight="1">
      <c r="A9" s="3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7"/>
    </row>
    <row r="10" ht="14.25" customHeight="1">
      <c r="A10" s="36" t="s">
        <v>30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ht="14.25" customHeight="1">
      <c r="A11" s="24" t="s">
        <v>31</v>
      </c>
      <c r="B11" s="25">
        <v>0.0</v>
      </c>
      <c r="C11" s="25">
        <v>0.0</v>
      </c>
      <c r="D11" s="25">
        <v>150.0</v>
      </c>
      <c r="E11" s="25">
        <v>150.0</v>
      </c>
      <c r="F11" s="25">
        <v>150.0</v>
      </c>
      <c r="G11" s="25">
        <v>150.0</v>
      </c>
      <c r="H11" s="25">
        <v>150.0</v>
      </c>
      <c r="I11" s="25">
        <v>150.0</v>
      </c>
      <c r="J11" s="25">
        <v>150.0</v>
      </c>
      <c r="K11" s="25">
        <v>150.0</v>
      </c>
      <c r="L11" s="25">
        <v>150.0</v>
      </c>
      <c r="M11" s="25">
        <v>150.0</v>
      </c>
      <c r="N11" s="27">
        <f t="shared" ref="N11:N17" si="2">SUM(B11:M11)</f>
        <v>1500</v>
      </c>
    </row>
    <row r="12" ht="14.25" customHeight="1">
      <c r="A12" s="24" t="s">
        <v>6</v>
      </c>
      <c r="B12" s="25">
        <v>0.0</v>
      </c>
      <c r="C12" s="25">
        <v>0.0</v>
      </c>
      <c r="D12" s="25">
        <v>75.0</v>
      </c>
      <c r="E12" s="25">
        <v>75.0</v>
      </c>
      <c r="F12" s="25">
        <v>75.0</v>
      </c>
      <c r="G12" s="25">
        <v>75.0</v>
      </c>
      <c r="H12" s="25">
        <v>75.0</v>
      </c>
      <c r="I12" s="25">
        <v>75.0</v>
      </c>
      <c r="J12" s="25">
        <v>75.0</v>
      </c>
      <c r="K12" s="25">
        <v>75.0</v>
      </c>
      <c r="L12" s="25">
        <v>75.0</v>
      </c>
      <c r="M12" s="25">
        <v>75.0</v>
      </c>
      <c r="N12" s="27">
        <f t="shared" si="2"/>
        <v>750</v>
      </c>
    </row>
    <row r="13" ht="14.25" customHeight="1">
      <c r="A13" s="35" t="s">
        <v>32</v>
      </c>
      <c r="B13" s="25">
        <v>0.0</v>
      </c>
      <c r="C13" s="25">
        <v>0.0</v>
      </c>
      <c r="D13" s="25">
        <v>50.0</v>
      </c>
      <c r="E13" s="25">
        <v>50.0</v>
      </c>
      <c r="F13" s="25">
        <v>50.0</v>
      </c>
      <c r="G13" s="25">
        <v>50.0</v>
      </c>
      <c r="H13" s="25">
        <v>50.0</v>
      </c>
      <c r="I13" s="25">
        <v>50.0</v>
      </c>
      <c r="J13" s="25">
        <v>50.0</v>
      </c>
      <c r="K13" s="25">
        <v>50.0</v>
      </c>
      <c r="L13" s="25">
        <v>50.0</v>
      </c>
      <c r="M13" s="25">
        <v>50.0</v>
      </c>
      <c r="N13" s="27">
        <f t="shared" si="2"/>
        <v>500</v>
      </c>
    </row>
    <row r="14" ht="14.25" customHeight="1">
      <c r="A14" s="35" t="s">
        <v>9</v>
      </c>
      <c r="B14" s="25">
        <v>0.0</v>
      </c>
      <c r="C14" s="25">
        <v>0.0</v>
      </c>
      <c r="D14" s="25">
        <v>0.0</v>
      </c>
      <c r="E14" s="25">
        <v>0.0</v>
      </c>
      <c r="F14" s="25">
        <v>0.0</v>
      </c>
      <c r="G14" s="25">
        <v>0.0</v>
      </c>
      <c r="H14" s="25">
        <v>0.0</v>
      </c>
      <c r="I14" s="26">
        <v>11.0</v>
      </c>
      <c r="J14" s="26">
        <v>11.0</v>
      </c>
      <c r="K14" s="26">
        <v>11.0</v>
      </c>
      <c r="L14" s="26">
        <v>11.0</v>
      </c>
      <c r="M14" s="26">
        <v>11.0</v>
      </c>
      <c r="N14" s="27">
        <f t="shared" si="2"/>
        <v>55</v>
      </c>
    </row>
    <row r="15" ht="14.25" customHeight="1">
      <c r="A15" s="35" t="s">
        <v>33</v>
      </c>
      <c r="B15" s="25">
        <v>0.0</v>
      </c>
      <c r="C15" s="25">
        <v>0.0</v>
      </c>
      <c r="D15" s="26">
        <v>41.66</v>
      </c>
      <c r="E15" s="26">
        <v>41.66</v>
      </c>
      <c r="F15" s="26">
        <v>41.66</v>
      </c>
      <c r="G15" s="26">
        <v>41.66</v>
      </c>
      <c r="H15" s="26">
        <v>41.66</v>
      </c>
      <c r="I15" s="26">
        <v>41.66</v>
      </c>
      <c r="J15" s="26">
        <v>41.66</v>
      </c>
      <c r="K15" s="26">
        <v>41.66</v>
      </c>
      <c r="L15" s="26">
        <v>41.66</v>
      </c>
      <c r="M15" s="26">
        <v>41.66</v>
      </c>
      <c r="N15" s="27">
        <f t="shared" si="2"/>
        <v>416.6</v>
      </c>
    </row>
    <row r="16" ht="14.25" customHeight="1">
      <c r="A16" s="24" t="s">
        <v>7</v>
      </c>
      <c r="B16" s="25">
        <v>0.0</v>
      </c>
      <c r="C16" s="25">
        <v>0.0</v>
      </c>
      <c r="D16" s="26">
        <v>20.0</v>
      </c>
      <c r="E16" s="26">
        <v>20.0</v>
      </c>
      <c r="F16" s="26">
        <v>20.0</v>
      </c>
      <c r="G16" s="26">
        <v>20.0</v>
      </c>
      <c r="H16" s="26">
        <v>20.0</v>
      </c>
      <c r="I16" s="26">
        <v>20.0</v>
      </c>
      <c r="J16" s="26">
        <v>20.0</v>
      </c>
      <c r="K16" s="26">
        <v>20.0</v>
      </c>
      <c r="L16" s="26">
        <v>20.0</v>
      </c>
      <c r="M16" s="26">
        <v>20.0</v>
      </c>
      <c r="N16" s="27">
        <f t="shared" si="2"/>
        <v>200</v>
      </c>
    </row>
    <row r="17" ht="14.25" customHeight="1">
      <c r="A17" s="24" t="s">
        <v>34</v>
      </c>
      <c r="B17" s="25">
        <v>0.0</v>
      </c>
      <c r="C17" s="25">
        <v>0.0</v>
      </c>
      <c r="D17" s="26">
        <v>25.0</v>
      </c>
      <c r="E17" s="26">
        <v>25.0</v>
      </c>
      <c r="F17" s="26">
        <v>25.0</v>
      </c>
      <c r="G17" s="26">
        <v>25.0</v>
      </c>
      <c r="H17" s="26">
        <v>25.0</v>
      </c>
      <c r="I17" s="26">
        <v>25.0</v>
      </c>
      <c r="J17" s="26">
        <v>25.0</v>
      </c>
      <c r="K17" s="26">
        <v>25.0</v>
      </c>
      <c r="L17" s="26">
        <v>25.0</v>
      </c>
      <c r="M17" s="26">
        <v>25.0</v>
      </c>
      <c r="N17" s="27">
        <f t="shared" si="2"/>
        <v>250</v>
      </c>
    </row>
    <row r="18" ht="14.25" customHeight="1">
      <c r="A18" s="32" t="s">
        <v>35</v>
      </c>
      <c r="B18" s="33">
        <f t="shared" ref="B18:N18" si="3">SUM(B11:B16)</f>
        <v>0</v>
      </c>
      <c r="C18" s="33">
        <f t="shared" si="3"/>
        <v>0</v>
      </c>
      <c r="D18" s="33">
        <f t="shared" si="3"/>
        <v>336.66</v>
      </c>
      <c r="E18" s="33">
        <f t="shared" si="3"/>
        <v>336.66</v>
      </c>
      <c r="F18" s="33">
        <f t="shared" si="3"/>
        <v>336.66</v>
      </c>
      <c r="G18" s="33">
        <f t="shared" si="3"/>
        <v>336.66</v>
      </c>
      <c r="H18" s="33">
        <f t="shared" si="3"/>
        <v>336.66</v>
      </c>
      <c r="I18" s="33">
        <f t="shared" si="3"/>
        <v>347.66</v>
      </c>
      <c r="J18" s="33">
        <f t="shared" si="3"/>
        <v>347.66</v>
      </c>
      <c r="K18" s="33">
        <f t="shared" si="3"/>
        <v>347.66</v>
      </c>
      <c r="L18" s="33">
        <f t="shared" si="3"/>
        <v>347.66</v>
      </c>
      <c r="M18" s="33">
        <f t="shared" si="3"/>
        <v>347.66</v>
      </c>
      <c r="N18" s="34">
        <f t="shared" si="3"/>
        <v>3421.6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4.25" customHeight="1">
      <c r="A19" s="28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ht="14.25" customHeight="1">
      <c r="A20" s="43" t="s">
        <v>36</v>
      </c>
      <c r="B20" s="44">
        <f t="shared" ref="B20:M20" si="4">B8-B18</f>
        <v>0</v>
      </c>
      <c r="C20" s="44">
        <f t="shared" si="4"/>
        <v>0</v>
      </c>
      <c r="D20" s="44">
        <f t="shared" si="4"/>
        <v>3263.34</v>
      </c>
      <c r="E20" s="44">
        <f t="shared" si="4"/>
        <v>2663.34</v>
      </c>
      <c r="F20" s="44">
        <f t="shared" si="4"/>
        <v>3263.34</v>
      </c>
      <c r="G20" s="44">
        <f t="shared" si="4"/>
        <v>3263.34</v>
      </c>
      <c r="H20" s="44">
        <f t="shared" si="4"/>
        <v>3263.34</v>
      </c>
      <c r="I20" s="44">
        <f t="shared" si="4"/>
        <v>2652.34</v>
      </c>
      <c r="J20" s="44">
        <f t="shared" si="4"/>
        <v>3252.34</v>
      </c>
      <c r="K20" s="44">
        <f t="shared" si="4"/>
        <v>3252.34</v>
      </c>
      <c r="L20" s="44">
        <f t="shared" si="4"/>
        <v>3252.34</v>
      </c>
      <c r="M20" s="44">
        <f t="shared" si="4"/>
        <v>2652.34</v>
      </c>
      <c r="N20" s="45">
        <f t="shared" ref="N20:N21" si="6">SUM(B20:M20)</f>
        <v>30778.4</v>
      </c>
    </row>
    <row r="21" ht="14.25" customHeight="1">
      <c r="A21" s="35" t="s">
        <v>37</v>
      </c>
      <c r="B21" s="25">
        <f t="shared" ref="B21:M21" si="5">B20*0.15</f>
        <v>0</v>
      </c>
      <c r="C21" s="25">
        <f t="shared" si="5"/>
        <v>0</v>
      </c>
      <c r="D21" s="25">
        <f t="shared" si="5"/>
        <v>489.501</v>
      </c>
      <c r="E21" s="25">
        <f t="shared" si="5"/>
        <v>399.501</v>
      </c>
      <c r="F21" s="25">
        <f t="shared" si="5"/>
        <v>489.501</v>
      </c>
      <c r="G21" s="25">
        <f t="shared" si="5"/>
        <v>489.501</v>
      </c>
      <c r="H21" s="25">
        <f t="shared" si="5"/>
        <v>489.501</v>
      </c>
      <c r="I21" s="25">
        <f t="shared" si="5"/>
        <v>397.851</v>
      </c>
      <c r="J21" s="25">
        <f t="shared" si="5"/>
        <v>487.851</v>
      </c>
      <c r="K21" s="25">
        <f t="shared" si="5"/>
        <v>487.851</v>
      </c>
      <c r="L21" s="25">
        <f t="shared" si="5"/>
        <v>487.851</v>
      </c>
      <c r="M21" s="25">
        <f t="shared" si="5"/>
        <v>397.851</v>
      </c>
      <c r="N21" s="45">
        <f t="shared" si="6"/>
        <v>4616.76</v>
      </c>
    </row>
    <row r="22" ht="14.25" customHeight="1">
      <c r="A22" s="46" t="s">
        <v>38</v>
      </c>
      <c r="B22" s="47">
        <f t="shared" ref="B22:N22" si="7">B20-B21</f>
        <v>0</v>
      </c>
      <c r="C22" s="47">
        <f t="shared" si="7"/>
        <v>0</v>
      </c>
      <c r="D22" s="47">
        <f t="shared" si="7"/>
        <v>2773.839</v>
      </c>
      <c r="E22" s="47">
        <f t="shared" si="7"/>
        <v>2263.839</v>
      </c>
      <c r="F22" s="47">
        <f t="shared" si="7"/>
        <v>2773.839</v>
      </c>
      <c r="G22" s="47">
        <f t="shared" si="7"/>
        <v>2773.839</v>
      </c>
      <c r="H22" s="47">
        <f t="shared" si="7"/>
        <v>2773.839</v>
      </c>
      <c r="I22" s="47">
        <f t="shared" si="7"/>
        <v>2254.489</v>
      </c>
      <c r="J22" s="47">
        <f t="shared" si="7"/>
        <v>2764.489</v>
      </c>
      <c r="K22" s="47">
        <f t="shared" si="7"/>
        <v>2764.489</v>
      </c>
      <c r="L22" s="47">
        <f t="shared" si="7"/>
        <v>2764.489</v>
      </c>
      <c r="M22" s="47">
        <f t="shared" si="7"/>
        <v>2254.489</v>
      </c>
      <c r="N22" s="48">
        <f t="shared" si="7"/>
        <v>26161.64</v>
      </c>
    </row>
    <row r="23" ht="14.25" customHeight="1"/>
    <row r="24" ht="14.25" customHeight="1"/>
    <row r="25" ht="14.25" customHeight="1">
      <c r="B25" s="49" t="s">
        <v>39</v>
      </c>
      <c r="C25" s="50"/>
      <c r="D25" s="50"/>
      <c r="E25" s="50"/>
      <c r="F25" s="51"/>
    </row>
    <row r="26" ht="14.25" customHeight="1">
      <c r="B26" s="52" t="s">
        <v>40</v>
      </c>
      <c r="C26" s="53" t="s">
        <v>41</v>
      </c>
      <c r="D26" s="54" t="s">
        <v>42</v>
      </c>
      <c r="E26" s="55" t="s">
        <v>43</v>
      </c>
      <c r="F26" s="56" t="s">
        <v>44</v>
      </c>
    </row>
    <row r="27" ht="14.25" customHeight="1">
      <c r="B27" s="57">
        <v>25.0</v>
      </c>
      <c r="C27" s="58">
        <v>2.0</v>
      </c>
      <c r="D27" s="59">
        <v>15.0</v>
      </c>
      <c r="E27" s="59">
        <v>8.0</v>
      </c>
      <c r="F27" s="60">
        <f>B27*C27*D27*E27</f>
        <v>6000</v>
      </c>
    </row>
    <row r="28" ht="14.25" customHeight="1"/>
    <row r="29" ht="14.25" customHeight="1"/>
    <row r="30" ht="14.25" customHeight="1">
      <c r="B30" s="61" t="s">
        <v>45</v>
      </c>
      <c r="C30" s="62"/>
      <c r="D30" s="62"/>
      <c r="E30" s="62"/>
      <c r="F30" s="2"/>
    </row>
    <row r="31" ht="14.25" customHeight="1">
      <c r="B31" s="63" t="s">
        <v>46</v>
      </c>
      <c r="C31" s="64"/>
      <c r="D31" s="64"/>
      <c r="E31" s="64"/>
      <c r="F31" s="65"/>
    </row>
    <row r="32" ht="14.25" customHeight="1">
      <c r="B32" s="66"/>
      <c r="F32" s="67"/>
    </row>
    <row r="33" ht="14.25" customHeight="1">
      <c r="B33" s="68"/>
      <c r="C33" s="69"/>
      <c r="D33" s="69"/>
      <c r="E33" s="69"/>
      <c r="F33" s="70"/>
    </row>
    <row r="34" ht="14.25" customHeight="1">
      <c r="B34" s="71" t="s">
        <v>47</v>
      </c>
      <c r="C34" s="72" t="s">
        <v>48</v>
      </c>
      <c r="D34" s="69">
        <f>1500/3</f>
        <v>500</v>
      </c>
      <c r="E34" s="69" t="s">
        <v>49</v>
      </c>
      <c r="F34" s="70"/>
    </row>
    <row r="35" ht="14.25" customHeight="1">
      <c r="B35" s="73" t="s">
        <v>50</v>
      </c>
      <c r="C35" s="74">
        <v>3.0</v>
      </c>
      <c r="D35" s="75">
        <v>41.66</v>
      </c>
      <c r="E35" s="76" t="s">
        <v>51</v>
      </c>
      <c r="F35" s="77"/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5">
    <mergeCell ref="A1:A2"/>
    <mergeCell ref="B25:F25"/>
    <mergeCell ref="B30:F30"/>
    <mergeCell ref="B31:F31"/>
    <mergeCell ref="B32:F3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2.29"/>
    <col customWidth="1" min="2" max="2" width="17.71"/>
    <col customWidth="1" min="3" max="3" width="13.57"/>
    <col customWidth="1" min="4" max="4" width="14.14"/>
    <col customWidth="1" min="5" max="5" width="14.43"/>
    <col customWidth="1" min="6" max="6" width="13.71"/>
    <col customWidth="1" min="7" max="7" width="14.14"/>
    <col customWidth="1" min="8" max="8" width="13.71"/>
    <col customWidth="1" min="9" max="9" width="15.43"/>
    <col customWidth="1" min="10" max="10" width="11.71"/>
    <col customWidth="1" min="11" max="11" width="15.29"/>
    <col customWidth="1" min="12" max="12" width="16.86"/>
    <col customWidth="1" min="13" max="13" width="12.43"/>
    <col customWidth="1" min="14" max="14" width="19.86"/>
    <col customWidth="1" min="15" max="26" width="8.71"/>
  </cols>
  <sheetData>
    <row r="1" ht="18.0" customHeight="1">
      <c r="A1" s="15" t="s">
        <v>0</v>
      </c>
    </row>
    <row r="2" ht="18.0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0" customHeight="1">
      <c r="A3" s="18" t="s">
        <v>52</v>
      </c>
      <c r="B3" s="78" t="s">
        <v>12</v>
      </c>
      <c r="C3" s="78" t="s">
        <v>13</v>
      </c>
      <c r="D3" s="78" t="s">
        <v>14</v>
      </c>
      <c r="E3" s="78" t="s">
        <v>15</v>
      </c>
      <c r="F3" s="78" t="s">
        <v>16</v>
      </c>
      <c r="G3" s="78" t="s">
        <v>17</v>
      </c>
      <c r="H3" s="78" t="s">
        <v>18</v>
      </c>
      <c r="I3" s="78" t="s">
        <v>19</v>
      </c>
      <c r="J3" s="78" t="s">
        <v>20</v>
      </c>
      <c r="K3" s="78" t="s">
        <v>21</v>
      </c>
      <c r="L3" s="78" t="s">
        <v>22</v>
      </c>
      <c r="M3" s="78" t="s">
        <v>23</v>
      </c>
      <c r="N3" s="79" t="s">
        <v>24</v>
      </c>
    </row>
    <row r="4" ht="14.25" customHeight="1">
      <c r="A4" s="21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ht="14.25" customHeight="1">
      <c r="A5" s="24" t="s">
        <v>26</v>
      </c>
      <c r="B5" s="25">
        <v>3600.0</v>
      </c>
      <c r="C5" s="25">
        <v>3600.0</v>
      </c>
      <c r="D5" s="25">
        <v>3600.0</v>
      </c>
      <c r="E5" s="25">
        <v>3600.0</v>
      </c>
      <c r="F5" s="25">
        <v>3600.0</v>
      </c>
      <c r="G5" s="25">
        <v>3600.0</v>
      </c>
      <c r="H5" s="25">
        <v>3600.0</v>
      </c>
      <c r="I5" s="25">
        <v>3600.0</v>
      </c>
      <c r="J5" s="25">
        <v>3600.0</v>
      </c>
      <c r="K5" s="25">
        <v>3600.0</v>
      </c>
      <c r="L5" s="25">
        <v>3600.0</v>
      </c>
      <c r="M5" s="25">
        <v>3600.0</v>
      </c>
      <c r="N5" s="27">
        <f>SUM(B5:M5)</f>
        <v>43200</v>
      </c>
    </row>
    <row r="6" ht="14.25" customHeight="1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ht="14.25" customHeight="1">
      <c r="A7" s="31" t="s">
        <v>28</v>
      </c>
      <c r="B7" s="26">
        <v>600.0</v>
      </c>
      <c r="C7" s="26">
        <v>0.0</v>
      </c>
      <c r="D7" s="26">
        <v>600.0</v>
      </c>
      <c r="E7" s="25">
        <v>0.0</v>
      </c>
      <c r="F7" s="26">
        <v>0.0</v>
      </c>
      <c r="G7" s="26">
        <v>0.0</v>
      </c>
      <c r="H7" s="26">
        <v>0.0</v>
      </c>
      <c r="I7" s="26">
        <v>600.0</v>
      </c>
      <c r="J7" s="26">
        <v>600.0</v>
      </c>
      <c r="K7" s="26">
        <v>600.0</v>
      </c>
      <c r="L7" s="26">
        <v>600.0</v>
      </c>
      <c r="M7" s="26">
        <v>600.0</v>
      </c>
      <c r="N7" s="27">
        <f>SUM(B7:M7)</f>
        <v>4200</v>
      </c>
    </row>
    <row r="8" ht="14.25" customHeight="1">
      <c r="A8" s="32" t="s">
        <v>29</v>
      </c>
      <c r="B8" s="33">
        <f t="shared" ref="B8:N8" si="1">SUM(B5:B7)</f>
        <v>4200</v>
      </c>
      <c r="C8" s="33">
        <f t="shared" si="1"/>
        <v>3600</v>
      </c>
      <c r="D8" s="33">
        <f t="shared" si="1"/>
        <v>4200</v>
      </c>
      <c r="E8" s="33">
        <f t="shared" si="1"/>
        <v>3600</v>
      </c>
      <c r="F8" s="33">
        <f t="shared" si="1"/>
        <v>3600</v>
      </c>
      <c r="G8" s="33">
        <f t="shared" si="1"/>
        <v>3600</v>
      </c>
      <c r="H8" s="33">
        <f t="shared" si="1"/>
        <v>3600</v>
      </c>
      <c r="I8" s="33">
        <f t="shared" si="1"/>
        <v>4200</v>
      </c>
      <c r="J8" s="33">
        <f t="shared" si="1"/>
        <v>4200</v>
      </c>
      <c r="K8" s="33">
        <f t="shared" si="1"/>
        <v>4200</v>
      </c>
      <c r="L8" s="33">
        <f t="shared" si="1"/>
        <v>4200</v>
      </c>
      <c r="M8" s="33">
        <f t="shared" si="1"/>
        <v>4200</v>
      </c>
      <c r="N8" s="34">
        <f t="shared" si="1"/>
        <v>47400</v>
      </c>
    </row>
    <row r="9" ht="14.25" customHeight="1">
      <c r="A9" s="3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7"/>
    </row>
    <row r="10" ht="14.25" customHeight="1">
      <c r="A10" s="36" t="s">
        <v>30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ht="14.25" customHeight="1">
      <c r="A11" s="24" t="s">
        <v>31</v>
      </c>
      <c r="B11" s="25">
        <v>150.0</v>
      </c>
      <c r="C11" s="25">
        <v>150.0</v>
      </c>
      <c r="D11" s="25">
        <v>150.0</v>
      </c>
      <c r="E11" s="25">
        <v>150.0</v>
      </c>
      <c r="F11" s="25">
        <v>150.0</v>
      </c>
      <c r="G11" s="25">
        <v>150.0</v>
      </c>
      <c r="H11" s="25">
        <v>150.0</v>
      </c>
      <c r="I11" s="25">
        <v>150.0</v>
      </c>
      <c r="J11" s="25">
        <v>150.0</v>
      </c>
      <c r="K11" s="25">
        <v>150.0</v>
      </c>
      <c r="L11" s="25">
        <v>150.0</v>
      </c>
      <c r="M11" s="25">
        <v>150.0</v>
      </c>
      <c r="N11" s="27">
        <f t="shared" ref="N11:N17" si="2">SUM(B11:M11)</f>
        <v>1800</v>
      </c>
    </row>
    <row r="12" ht="14.25" customHeight="1">
      <c r="A12" s="24" t="s">
        <v>6</v>
      </c>
      <c r="B12" s="25">
        <v>75.0</v>
      </c>
      <c r="C12" s="25">
        <v>75.0</v>
      </c>
      <c r="D12" s="25">
        <v>75.0</v>
      </c>
      <c r="E12" s="25">
        <v>75.0</v>
      </c>
      <c r="F12" s="25">
        <v>75.0</v>
      </c>
      <c r="G12" s="25">
        <v>75.0</v>
      </c>
      <c r="H12" s="25">
        <v>75.0</v>
      </c>
      <c r="I12" s="25">
        <v>75.0</v>
      </c>
      <c r="J12" s="25">
        <v>75.0</v>
      </c>
      <c r="K12" s="25">
        <v>75.0</v>
      </c>
      <c r="L12" s="25">
        <v>75.0</v>
      </c>
      <c r="M12" s="25">
        <v>75.0</v>
      </c>
      <c r="N12" s="27">
        <f t="shared" si="2"/>
        <v>900</v>
      </c>
    </row>
    <row r="13" ht="14.25" customHeight="1">
      <c r="A13" s="35" t="s">
        <v>32</v>
      </c>
      <c r="B13" s="25">
        <v>50.0</v>
      </c>
      <c r="C13" s="25">
        <v>50.0</v>
      </c>
      <c r="D13" s="25">
        <v>50.0</v>
      </c>
      <c r="E13" s="25">
        <v>50.0</v>
      </c>
      <c r="F13" s="25">
        <v>50.0</v>
      </c>
      <c r="G13" s="25">
        <v>50.0</v>
      </c>
      <c r="H13" s="25">
        <v>50.0</v>
      </c>
      <c r="I13" s="25">
        <v>50.0</v>
      </c>
      <c r="J13" s="25">
        <v>50.0</v>
      </c>
      <c r="K13" s="25">
        <v>50.0</v>
      </c>
      <c r="L13" s="25">
        <v>50.0</v>
      </c>
      <c r="M13" s="25">
        <v>50.0</v>
      </c>
      <c r="N13" s="27">
        <f t="shared" si="2"/>
        <v>600</v>
      </c>
    </row>
    <row r="14" ht="14.25" customHeight="1">
      <c r="A14" s="35" t="s">
        <v>9</v>
      </c>
      <c r="B14" s="25">
        <v>10.99</v>
      </c>
      <c r="C14" s="25">
        <v>10.99</v>
      </c>
      <c r="D14" s="25">
        <v>10.99</v>
      </c>
      <c r="E14" s="25">
        <v>10.99</v>
      </c>
      <c r="F14" s="25">
        <v>10.99</v>
      </c>
      <c r="G14" s="25">
        <v>10.99</v>
      </c>
      <c r="H14" s="25">
        <v>10.99</v>
      </c>
      <c r="I14" s="25">
        <v>10.99</v>
      </c>
      <c r="J14" s="25">
        <v>10.99</v>
      </c>
      <c r="K14" s="25">
        <v>10.99</v>
      </c>
      <c r="L14" s="25">
        <v>10.99</v>
      </c>
      <c r="M14" s="25">
        <v>10.99</v>
      </c>
      <c r="N14" s="27">
        <f t="shared" si="2"/>
        <v>131.88</v>
      </c>
    </row>
    <row r="15" ht="14.25" customHeight="1">
      <c r="A15" s="35" t="s">
        <v>33</v>
      </c>
      <c r="B15" s="25">
        <v>50.0</v>
      </c>
      <c r="C15" s="25">
        <v>50.0</v>
      </c>
      <c r="D15" s="25">
        <v>50.0</v>
      </c>
      <c r="E15" s="25">
        <v>50.0</v>
      </c>
      <c r="F15" s="25">
        <v>50.0</v>
      </c>
      <c r="G15" s="25">
        <v>50.0</v>
      </c>
      <c r="H15" s="25">
        <v>50.0</v>
      </c>
      <c r="I15" s="25">
        <v>50.0</v>
      </c>
      <c r="J15" s="25">
        <v>50.0</v>
      </c>
      <c r="K15" s="25">
        <v>50.0</v>
      </c>
      <c r="L15" s="25">
        <v>50.0</v>
      </c>
      <c r="M15" s="25">
        <v>50.0</v>
      </c>
      <c r="N15" s="27">
        <f t="shared" si="2"/>
        <v>600</v>
      </c>
    </row>
    <row r="16" ht="14.25" customHeight="1">
      <c r="A16" s="24" t="s">
        <v>7</v>
      </c>
      <c r="B16" s="26">
        <v>17.0</v>
      </c>
      <c r="C16" s="26">
        <v>17.0</v>
      </c>
      <c r="D16" s="26">
        <v>17.0</v>
      </c>
      <c r="E16" s="26">
        <v>17.0</v>
      </c>
      <c r="F16" s="26">
        <v>17.0</v>
      </c>
      <c r="G16" s="26">
        <v>17.0</v>
      </c>
      <c r="H16" s="26">
        <v>17.0</v>
      </c>
      <c r="I16" s="26">
        <v>17.0</v>
      </c>
      <c r="J16" s="26">
        <v>17.0</v>
      </c>
      <c r="K16" s="26">
        <v>17.0</v>
      </c>
      <c r="L16" s="26">
        <v>17.0</v>
      </c>
      <c r="M16" s="26">
        <v>17.0</v>
      </c>
      <c r="N16" s="27">
        <f t="shared" si="2"/>
        <v>204</v>
      </c>
    </row>
    <row r="17" ht="14.25" customHeight="1">
      <c r="A17" s="24" t="s">
        <v>34</v>
      </c>
      <c r="B17" s="26">
        <v>21.0</v>
      </c>
      <c r="C17" s="26">
        <v>21.0</v>
      </c>
      <c r="D17" s="26">
        <v>21.0</v>
      </c>
      <c r="E17" s="26">
        <v>21.0</v>
      </c>
      <c r="F17" s="26">
        <v>21.0</v>
      </c>
      <c r="G17" s="26">
        <v>21.0</v>
      </c>
      <c r="H17" s="26">
        <v>21.0</v>
      </c>
      <c r="I17" s="26">
        <v>21.0</v>
      </c>
      <c r="J17" s="26">
        <v>21.0</v>
      </c>
      <c r="K17" s="26">
        <v>21.0</v>
      </c>
      <c r="L17" s="26">
        <v>21.0</v>
      </c>
      <c r="M17" s="26">
        <v>21.0</v>
      </c>
      <c r="N17" s="27">
        <f t="shared" si="2"/>
        <v>252</v>
      </c>
    </row>
    <row r="18" ht="14.25" customHeight="1">
      <c r="A18" s="32" t="s">
        <v>35</v>
      </c>
      <c r="B18" s="33">
        <f t="shared" ref="B18:N18" si="3">SUM(B11:B16)</f>
        <v>352.99</v>
      </c>
      <c r="C18" s="33">
        <f t="shared" si="3"/>
        <v>352.99</v>
      </c>
      <c r="D18" s="33">
        <f t="shared" si="3"/>
        <v>352.99</v>
      </c>
      <c r="E18" s="33">
        <f t="shared" si="3"/>
        <v>352.99</v>
      </c>
      <c r="F18" s="33">
        <f t="shared" si="3"/>
        <v>352.99</v>
      </c>
      <c r="G18" s="33">
        <f t="shared" si="3"/>
        <v>352.99</v>
      </c>
      <c r="H18" s="33">
        <f t="shared" si="3"/>
        <v>352.99</v>
      </c>
      <c r="I18" s="33">
        <f t="shared" si="3"/>
        <v>352.99</v>
      </c>
      <c r="J18" s="33">
        <f t="shared" si="3"/>
        <v>352.99</v>
      </c>
      <c r="K18" s="33">
        <f t="shared" si="3"/>
        <v>352.99</v>
      </c>
      <c r="L18" s="33">
        <f t="shared" si="3"/>
        <v>352.99</v>
      </c>
      <c r="M18" s="33">
        <f t="shared" si="3"/>
        <v>352.99</v>
      </c>
      <c r="N18" s="34">
        <f t="shared" si="3"/>
        <v>4235.88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4.25" customHeight="1">
      <c r="A19" s="28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ht="14.25" customHeight="1">
      <c r="A20" s="43" t="s">
        <v>36</v>
      </c>
      <c r="B20" s="44">
        <f t="shared" ref="B20:M20" si="4">B8-B18</f>
        <v>3847.01</v>
      </c>
      <c r="C20" s="44">
        <f t="shared" si="4"/>
        <v>3247.01</v>
      </c>
      <c r="D20" s="44">
        <f t="shared" si="4"/>
        <v>3847.01</v>
      </c>
      <c r="E20" s="44">
        <f t="shared" si="4"/>
        <v>3247.01</v>
      </c>
      <c r="F20" s="44">
        <f t="shared" si="4"/>
        <v>3247.01</v>
      </c>
      <c r="G20" s="44">
        <f t="shared" si="4"/>
        <v>3247.01</v>
      </c>
      <c r="H20" s="44">
        <f t="shared" si="4"/>
        <v>3247.01</v>
      </c>
      <c r="I20" s="44">
        <f t="shared" si="4"/>
        <v>3847.01</v>
      </c>
      <c r="J20" s="44">
        <f t="shared" si="4"/>
        <v>3847.01</v>
      </c>
      <c r="K20" s="44">
        <f t="shared" si="4"/>
        <v>3847.01</v>
      </c>
      <c r="L20" s="44">
        <f t="shared" si="4"/>
        <v>3847.01</v>
      </c>
      <c r="M20" s="44">
        <f t="shared" si="4"/>
        <v>3847.01</v>
      </c>
      <c r="N20" s="45">
        <f t="shared" ref="N20:N21" si="6">SUM(B20:M20)</f>
        <v>43164.12</v>
      </c>
    </row>
    <row r="21" ht="14.25" customHeight="1">
      <c r="A21" s="35" t="s">
        <v>37</v>
      </c>
      <c r="B21" s="25">
        <f t="shared" ref="B21:M21" si="5">B20*0.15</f>
        <v>577.0515</v>
      </c>
      <c r="C21" s="25">
        <f t="shared" si="5"/>
        <v>487.0515</v>
      </c>
      <c r="D21" s="25">
        <f t="shared" si="5"/>
        <v>577.0515</v>
      </c>
      <c r="E21" s="25">
        <f t="shared" si="5"/>
        <v>487.0515</v>
      </c>
      <c r="F21" s="25">
        <f t="shared" si="5"/>
        <v>487.0515</v>
      </c>
      <c r="G21" s="25">
        <f t="shared" si="5"/>
        <v>487.0515</v>
      </c>
      <c r="H21" s="25">
        <f t="shared" si="5"/>
        <v>487.0515</v>
      </c>
      <c r="I21" s="25">
        <f t="shared" si="5"/>
        <v>577.0515</v>
      </c>
      <c r="J21" s="25">
        <f t="shared" si="5"/>
        <v>577.0515</v>
      </c>
      <c r="K21" s="25">
        <f t="shared" si="5"/>
        <v>577.0515</v>
      </c>
      <c r="L21" s="25">
        <f t="shared" si="5"/>
        <v>577.0515</v>
      </c>
      <c r="M21" s="25">
        <f t="shared" si="5"/>
        <v>577.0515</v>
      </c>
      <c r="N21" s="45">
        <f t="shared" si="6"/>
        <v>6474.618</v>
      </c>
    </row>
    <row r="22" ht="14.25" customHeight="1">
      <c r="A22" s="46" t="s">
        <v>38</v>
      </c>
      <c r="B22" s="47">
        <f t="shared" ref="B22:N22" si="7">B20-B21</f>
        <v>3269.9585</v>
      </c>
      <c r="C22" s="47">
        <f t="shared" si="7"/>
        <v>2759.9585</v>
      </c>
      <c r="D22" s="47">
        <f t="shared" si="7"/>
        <v>3269.9585</v>
      </c>
      <c r="E22" s="47">
        <f t="shared" si="7"/>
        <v>2759.9585</v>
      </c>
      <c r="F22" s="47">
        <f t="shared" si="7"/>
        <v>2759.9585</v>
      </c>
      <c r="G22" s="47">
        <f t="shared" si="7"/>
        <v>2759.9585</v>
      </c>
      <c r="H22" s="47">
        <f t="shared" si="7"/>
        <v>2759.9585</v>
      </c>
      <c r="I22" s="47">
        <f t="shared" si="7"/>
        <v>3269.9585</v>
      </c>
      <c r="J22" s="47">
        <f t="shared" si="7"/>
        <v>3269.9585</v>
      </c>
      <c r="K22" s="47">
        <f t="shared" si="7"/>
        <v>3269.9585</v>
      </c>
      <c r="L22" s="47">
        <f t="shared" si="7"/>
        <v>3269.9585</v>
      </c>
      <c r="M22" s="47">
        <f t="shared" si="7"/>
        <v>3269.9585</v>
      </c>
      <c r="N22" s="48">
        <f t="shared" si="7"/>
        <v>36689.502</v>
      </c>
    </row>
    <row r="23" ht="14.25" customHeight="1"/>
    <row r="24" ht="14.25" customHeight="1"/>
    <row r="25" ht="14.25" customHeight="1">
      <c r="B25" s="49" t="s">
        <v>39</v>
      </c>
      <c r="C25" s="50"/>
      <c r="D25" s="50"/>
      <c r="E25" s="50"/>
      <c r="F25" s="51"/>
    </row>
    <row r="26" ht="14.25" customHeight="1">
      <c r="B26" s="52" t="s">
        <v>40</v>
      </c>
      <c r="C26" s="53" t="s">
        <v>53</v>
      </c>
      <c r="D26" s="54" t="s">
        <v>42</v>
      </c>
      <c r="E26" s="55" t="s">
        <v>43</v>
      </c>
      <c r="F26" s="56" t="s">
        <v>44</v>
      </c>
    </row>
    <row r="27" ht="14.25" customHeight="1">
      <c r="B27" s="57">
        <v>25.0</v>
      </c>
      <c r="C27" s="59">
        <v>1.0</v>
      </c>
      <c r="D27" s="59">
        <v>15.0</v>
      </c>
      <c r="E27" s="59">
        <v>8.0</v>
      </c>
      <c r="F27" s="60">
        <f>B27*C27*D27*E27</f>
        <v>3000</v>
      </c>
    </row>
    <row r="28" ht="14.25" customHeight="1"/>
    <row r="29" ht="14.25" customHeight="1">
      <c r="B29" s="61" t="s">
        <v>45</v>
      </c>
      <c r="C29" s="62"/>
      <c r="D29" s="62"/>
      <c r="E29" s="62"/>
      <c r="F29" s="2"/>
    </row>
    <row r="30" ht="14.25" customHeight="1">
      <c r="B30" s="63" t="s">
        <v>46</v>
      </c>
      <c r="C30" s="64"/>
      <c r="D30" s="64"/>
      <c r="E30" s="64"/>
      <c r="F30" s="65"/>
    </row>
    <row r="31" ht="14.25" customHeight="1">
      <c r="B31" s="66"/>
      <c r="F31" s="67"/>
    </row>
    <row r="32" ht="14.25" customHeight="1">
      <c r="B32" s="68"/>
      <c r="C32" s="69"/>
      <c r="D32" s="69"/>
      <c r="E32" s="69"/>
      <c r="F32" s="70"/>
    </row>
    <row r="33" ht="14.25" customHeight="1">
      <c r="B33" s="71" t="s">
        <v>47</v>
      </c>
      <c r="C33" s="72" t="s">
        <v>48</v>
      </c>
      <c r="D33" s="69">
        <f>1500/3</f>
        <v>500</v>
      </c>
      <c r="E33" s="69" t="s">
        <v>49</v>
      </c>
      <c r="F33" s="70"/>
    </row>
    <row r="34" ht="14.25" customHeight="1">
      <c r="B34" s="73" t="s">
        <v>50</v>
      </c>
      <c r="C34" s="74">
        <v>3.0</v>
      </c>
      <c r="D34" s="75">
        <v>41.66</v>
      </c>
      <c r="E34" s="76" t="s">
        <v>51</v>
      </c>
      <c r="F34" s="77"/>
    </row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5">
    <mergeCell ref="A1:A2"/>
    <mergeCell ref="B25:F25"/>
    <mergeCell ref="B29:F29"/>
    <mergeCell ref="B30:F30"/>
    <mergeCell ref="B31:F3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2.29"/>
    <col customWidth="1" min="2" max="2" width="14.86"/>
    <col customWidth="1" min="3" max="3" width="13.57"/>
    <col customWidth="1" min="4" max="4" width="14.14"/>
    <col customWidth="1" min="5" max="5" width="14.43"/>
    <col customWidth="1" min="6" max="6" width="13.71"/>
    <col customWidth="1" min="7" max="7" width="14.14"/>
    <col customWidth="1" min="8" max="8" width="13.71"/>
    <col customWidth="1" min="9" max="9" width="15.43"/>
    <col customWidth="1" min="10" max="10" width="11.71"/>
    <col customWidth="1" min="11" max="11" width="15.29"/>
    <col customWidth="1" min="12" max="12" width="16.86"/>
    <col customWidth="1" min="13" max="13" width="12.43"/>
    <col customWidth="1" min="14" max="14" width="19.86"/>
    <col customWidth="1" min="15" max="26" width="8.71"/>
  </cols>
  <sheetData>
    <row r="1" ht="18.0" customHeight="1">
      <c r="A1" s="15" t="s">
        <v>0</v>
      </c>
    </row>
    <row r="2" ht="18.0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0" customHeight="1">
      <c r="A3" s="18" t="s">
        <v>54</v>
      </c>
      <c r="B3" s="19" t="s">
        <v>12</v>
      </c>
      <c r="C3" s="19" t="s">
        <v>13</v>
      </c>
      <c r="D3" s="19" t="s">
        <v>14</v>
      </c>
      <c r="E3" s="19" t="s">
        <v>15</v>
      </c>
      <c r="F3" s="19" t="s">
        <v>16</v>
      </c>
      <c r="G3" s="19" t="s">
        <v>17</v>
      </c>
      <c r="H3" s="19" t="s">
        <v>18</v>
      </c>
      <c r="I3" s="19" t="s">
        <v>19</v>
      </c>
      <c r="J3" s="19" t="s">
        <v>20</v>
      </c>
      <c r="K3" s="19" t="s">
        <v>21</v>
      </c>
      <c r="L3" s="19" t="s">
        <v>22</v>
      </c>
      <c r="M3" s="19" t="s">
        <v>23</v>
      </c>
      <c r="N3" s="20" t="s">
        <v>24</v>
      </c>
    </row>
    <row r="4" ht="14.25" customHeight="1">
      <c r="A4" s="21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ht="14.25" customHeight="1">
      <c r="A5" s="24" t="s">
        <v>26</v>
      </c>
      <c r="B5" s="25">
        <v>3600.0</v>
      </c>
      <c r="C5" s="25">
        <v>3600.0</v>
      </c>
      <c r="D5" s="25">
        <v>3600.0</v>
      </c>
      <c r="E5" s="25">
        <v>3600.0</v>
      </c>
      <c r="F5" s="25">
        <v>3600.0</v>
      </c>
      <c r="G5" s="25">
        <v>3600.0</v>
      </c>
      <c r="H5" s="25">
        <v>3600.0</v>
      </c>
      <c r="I5" s="25">
        <v>3600.0</v>
      </c>
      <c r="J5" s="25">
        <v>3600.0</v>
      </c>
      <c r="K5" s="25">
        <v>3600.0</v>
      </c>
      <c r="L5" s="25">
        <v>3600.0</v>
      </c>
      <c r="M5" s="25">
        <v>3600.0</v>
      </c>
      <c r="N5" s="27">
        <f>SUM(B5:M5)</f>
        <v>43200</v>
      </c>
    </row>
    <row r="6" ht="14.25" customHeight="1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ht="14.25" customHeight="1">
      <c r="A7" s="31" t="s">
        <v>28</v>
      </c>
      <c r="B7" s="26">
        <v>600.0</v>
      </c>
      <c r="C7" s="26">
        <v>600.0</v>
      </c>
      <c r="D7" s="26">
        <v>600.0</v>
      </c>
      <c r="E7" s="26">
        <v>600.0</v>
      </c>
      <c r="F7" s="25">
        <v>0.0</v>
      </c>
      <c r="G7" s="25">
        <v>0.0</v>
      </c>
      <c r="H7" s="26">
        <v>600.0</v>
      </c>
      <c r="I7" s="26">
        <v>600.0</v>
      </c>
      <c r="J7" s="26">
        <v>600.0</v>
      </c>
      <c r="K7" s="26">
        <v>600.0</v>
      </c>
      <c r="L7" s="25">
        <v>0.0</v>
      </c>
      <c r="M7" s="26">
        <v>600.0</v>
      </c>
      <c r="N7" s="27">
        <f>SUM(B7:M7)</f>
        <v>5400</v>
      </c>
    </row>
    <row r="8" ht="14.25" customHeight="1">
      <c r="A8" s="80" t="s">
        <v>29</v>
      </c>
      <c r="B8" s="81">
        <f t="shared" ref="B8:N8" si="1">SUM(B5:B7)</f>
        <v>4200</v>
      </c>
      <c r="C8" s="81">
        <f t="shared" si="1"/>
        <v>4200</v>
      </c>
      <c r="D8" s="81">
        <f t="shared" si="1"/>
        <v>4200</v>
      </c>
      <c r="E8" s="81">
        <f t="shared" si="1"/>
        <v>4200</v>
      </c>
      <c r="F8" s="81">
        <f t="shared" si="1"/>
        <v>3600</v>
      </c>
      <c r="G8" s="81">
        <f t="shared" si="1"/>
        <v>3600</v>
      </c>
      <c r="H8" s="81">
        <f t="shared" si="1"/>
        <v>4200</v>
      </c>
      <c r="I8" s="81">
        <f t="shared" si="1"/>
        <v>4200</v>
      </c>
      <c r="J8" s="81">
        <f t="shared" si="1"/>
        <v>4200</v>
      </c>
      <c r="K8" s="81">
        <f t="shared" si="1"/>
        <v>4200</v>
      </c>
      <c r="L8" s="81">
        <f t="shared" si="1"/>
        <v>3600</v>
      </c>
      <c r="M8" s="81">
        <f t="shared" si="1"/>
        <v>4200</v>
      </c>
      <c r="N8" s="82">
        <f t="shared" si="1"/>
        <v>48600</v>
      </c>
    </row>
    <row r="9" ht="14.25" customHeight="1">
      <c r="A9" s="3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7"/>
    </row>
    <row r="10" ht="14.25" customHeight="1">
      <c r="A10" s="36" t="s">
        <v>30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ht="14.25" customHeight="1">
      <c r="A11" s="24" t="s">
        <v>31</v>
      </c>
      <c r="B11" s="25">
        <v>150.0</v>
      </c>
      <c r="C11" s="25">
        <v>150.0</v>
      </c>
      <c r="D11" s="25">
        <v>150.0</v>
      </c>
      <c r="E11" s="25">
        <v>150.0</v>
      </c>
      <c r="F11" s="25">
        <v>150.0</v>
      </c>
      <c r="G11" s="25">
        <v>150.0</v>
      </c>
      <c r="H11" s="25">
        <v>150.0</v>
      </c>
      <c r="I11" s="25">
        <v>150.0</v>
      </c>
      <c r="J11" s="25">
        <v>150.0</v>
      </c>
      <c r="K11" s="25">
        <v>150.0</v>
      </c>
      <c r="L11" s="25">
        <v>150.0</v>
      </c>
      <c r="M11" s="25">
        <v>150.0</v>
      </c>
      <c r="N11" s="27">
        <f t="shared" ref="N11:N17" si="2">SUM(B11:M11)</f>
        <v>1800</v>
      </c>
    </row>
    <row r="12" ht="14.25" customHeight="1">
      <c r="A12" s="24" t="s">
        <v>6</v>
      </c>
      <c r="B12" s="25">
        <v>75.0</v>
      </c>
      <c r="C12" s="25">
        <v>75.0</v>
      </c>
      <c r="D12" s="25">
        <v>75.0</v>
      </c>
      <c r="E12" s="25">
        <v>75.0</v>
      </c>
      <c r="F12" s="25">
        <v>75.0</v>
      </c>
      <c r="G12" s="25">
        <v>75.0</v>
      </c>
      <c r="H12" s="25">
        <v>75.0</v>
      </c>
      <c r="I12" s="25">
        <v>75.0</v>
      </c>
      <c r="J12" s="25">
        <v>75.0</v>
      </c>
      <c r="K12" s="25">
        <v>75.0</v>
      </c>
      <c r="L12" s="25">
        <v>75.0</v>
      </c>
      <c r="M12" s="25">
        <v>75.0</v>
      </c>
      <c r="N12" s="27">
        <f t="shared" si="2"/>
        <v>900</v>
      </c>
    </row>
    <row r="13" ht="14.25" customHeight="1">
      <c r="A13" s="35" t="s">
        <v>32</v>
      </c>
      <c r="B13" s="25">
        <v>50.0</v>
      </c>
      <c r="C13" s="25">
        <v>50.0</v>
      </c>
      <c r="D13" s="25">
        <v>50.0</v>
      </c>
      <c r="E13" s="25">
        <v>50.0</v>
      </c>
      <c r="F13" s="25">
        <v>50.0</v>
      </c>
      <c r="G13" s="25">
        <v>50.0</v>
      </c>
      <c r="H13" s="25">
        <v>50.0</v>
      </c>
      <c r="I13" s="25">
        <v>50.0</v>
      </c>
      <c r="J13" s="25">
        <v>50.0</v>
      </c>
      <c r="K13" s="25">
        <v>50.0</v>
      </c>
      <c r="L13" s="25">
        <v>50.0</v>
      </c>
      <c r="M13" s="25">
        <v>50.0</v>
      </c>
      <c r="N13" s="27">
        <f t="shared" si="2"/>
        <v>600</v>
      </c>
    </row>
    <row r="14" ht="14.25" customHeight="1">
      <c r="A14" s="35" t="s">
        <v>9</v>
      </c>
      <c r="B14" s="25">
        <v>10.99</v>
      </c>
      <c r="C14" s="25">
        <v>10.99</v>
      </c>
      <c r="D14" s="25">
        <v>10.99</v>
      </c>
      <c r="E14" s="25">
        <v>10.99</v>
      </c>
      <c r="F14" s="25">
        <v>10.99</v>
      </c>
      <c r="G14" s="25">
        <v>10.99</v>
      </c>
      <c r="H14" s="25">
        <v>10.99</v>
      </c>
      <c r="I14" s="25">
        <v>10.99</v>
      </c>
      <c r="J14" s="25">
        <v>10.99</v>
      </c>
      <c r="K14" s="25">
        <v>10.99</v>
      </c>
      <c r="L14" s="25">
        <v>10.99</v>
      </c>
      <c r="M14" s="25">
        <v>10.99</v>
      </c>
      <c r="N14" s="27">
        <f t="shared" si="2"/>
        <v>131.88</v>
      </c>
    </row>
    <row r="15" ht="14.25" customHeight="1">
      <c r="A15" s="35" t="s">
        <v>33</v>
      </c>
      <c r="B15" s="25">
        <v>50.0</v>
      </c>
      <c r="C15" s="25">
        <v>50.0</v>
      </c>
      <c r="D15" s="25">
        <v>50.0</v>
      </c>
      <c r="E15" s="25">
        <v>50.0</v>
      </c>
      <c r="F15" s="25">
        <v>50.0</v>
      </c>
      <c r="G15" s="25">
        <v>50.0</v>
      </c>
      <c r="H15" s="25">
        <v>50.0</v>
      </c>
      <c r="I15" s="25">
        <v>50.0</v>
      </c>
      <c r="J15" s="25">
        <v>50.0</v>
      </c>
      <c r="K15" s="25">
        <v>50.0</v>
      </c>
      <c r="L15" s="25">
        <v>50.0</v>
      </c>
      <c r="M15" s="25">
        <v>50.0</v>
      </c>
      <c r="N15" s="27">
        <f t="shared" si="2"/>
        <v>600</v>
      </c>
    </row>
    <row r="16" ht="14.25" customHeight="1">
      <c r="A16" s="24" t="s">
        <v>7</v>
      </c>
      <c r="B16" s="26">
        <v>17.0</v>
      </c>
      <c r="C16" s="26">
        <v>17.0</v>
      </c>
      <c r="D16" s="26">
        <v>17.0</v>
      </c>
      <c r="E16" s="26">
        <v>17.0</v>
      </c>
      <c r="F16" s="26">
        <v>17.0</v>
      </c>
      <c r="G16" s="26">
        <v>17.0</v>
      </c>
      <c r="H16" s="26">
        <v>17.0</v>
      </c>
      <c r="I16" s="26">
        <v>17.0</v>
      </c>
      <c r="J16" s="26">
        <v>17.0</v>
      </c>
      <c r="K16" s="26">
        <v>17.0</v>
      </c>
      <c r="L16" s="26">
        <v>17.0</v>
      </c>
      <c r="M16" s="26">
        <v>17.0</v>
      </c>
      <c r="N16" s="27">
        <f t="shared" si="2"/>
        <v>204</v>
      </c>
    </row>
    <row r="17" ht="14.25" customHeight="1">
      <c r="A17" s="24" t="s">
        <v>34</v>
      </c>
      <c r="B17" s="26">
        <v>21.0</v>
      </c>
      <c r="C17" s="26">
        <v>21.0</v>
      </c>
      <c r="D17" s="26">
        <v>21.0</v>
      </c>
      <c r="E17" s="26">
        <v>21.0</v>
      </c>
      <c r="F17" s="26">
        <v>21.0</v>
      </c>
      <c r="G17" s="26">
        <v>21.0</v>
      </c>
      <c r="H17" s="26">
        <v>21.0</v>
      </c>
      <c r="I17" s="26">
        <v>21.0</v>
      </c>
      <c r="J17" s="26">
        <v>21.0</v>
      </c>
      <c r="K17" s="26">
        <v>21.0</v>
      </c>
      <c r="L17" s="26">
        <v>21.0</v>
      </c>
      <c r="M17" s="26">
        <v>21.0</v>
      </c>
      <c r="N17" s="27">
        <f t="shared" si="2"/>
        <v>252</v>
      </c>
    </row>
    <row r="18" ht="14.25" customHeight="1">
      <c r="A18" s="80" t="s">
        <v>35</v>
      </c>
      <c r="B18" s="81">
        <f t="shared" ref="B18:N18" si="3">SUM(B11:B16)</f>
        <v>352.99</v>
      </c>
      <c r="C18" s="81">
        <f t="shared" si="3"/>
        <v>352.99</v>
      </c>
      <c r="D18" s="81">
        <f t="shared" si="3"/>
        <v>352.99</v>
      </c>
      <c r="E18" s="81">
        <f t="shared" si="3"/>
        <v>352.99</v>
      </c>
      <c r="F18" s="81">
        <f t="shared" si="3"/>
        <v>352.99</v>
      </c>
      <c r="G18" s="81">
        <f t="shared" si="3"/>
        <v>352.99</v>
      </c>
      <c r="H18" s="81">
        <f t="shared" si="3"/>
        <v>352.99</v>
      </c>
      <c r="I18" s="81">
        <f t="shared" si="3"/>
        <v>352.99</v>
      </c>
      <c r="J18" s="81">
        <f t="shared" si="3"/>
        <v>352.99</v>
      </c>
      <c r="K18" s="81">
        <f t="shared" si="3"/>
        <v>352.99</v>
      </c>
      <c r="L18" s="81">
        <f t="shared" si="3"/>
        <v>352.99</v>
      </c>
      <c r="M18" s="81">
        <f t="shared" si="3"/>
        <v>352.99</v>
      </c>
      <c r="N18" s="82">
        <f t="shared" si="3"/>
        <v>4235.88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4.25" customHeight="1">
      <c r="A19" s="28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ht="14.25" customHeight="1">
      <c r="A20" s="43" t="s">
        <v>36</v>
      </c>
      <c r="B20" s="44">
        <f t="shared" ref="B20:M20" si="4">B8-B18</f>
        <v>3847.01</v>
      </c>
      <c r="C20" s="44">
        <f t="shared" si="4"/>
        <v>3847.01</v>
      </c>
      <c r="D20" s="44">
        <f t="shared" si="4"/>
        <v>3847.01</v>
      </c>
      <c r="E20" s="44">
        <f t="shared" si="4"/>
        <v>3847.01</v>
      </c>
      <c r="F20" s="44">
        <f t="shared" si="4"/>
        <v>3247.01</v>
      </c>
      <c r="G20" s="44">
        <f t="shared" si="4"/>
        <v>3247.01</v>
      </c>
      <c r="H20" s="44">
        <f t="shared" si="4"/>
        <v>3847.01</v>
      </c>
      <c r="I20" s="44">
        <f t="shared" si="4"/>
        <v>3847.01</v>
      </c>
      <c r="J20" s="44">
        <f t="shared" si="4"/>
        <v>3847.01</v>
      </c>
      <c r="K20" s="44">
        <f t="shared" si="4"/>
        <v>3847.01</v>
      </c>
      <c r="L20" s="44">
        <f t="shared" si="4"/>
        <v>3247.01</v>
      </c>
      <c r="M20" s="44">
        <f t="shared" si="4"/>
        <v>3847.01</v>
      </c>
      <c r="N20" s="45">
        <f t="shared" ref="N20:N21" si="6">SUM(B20:M20)</f>
        <v>44364.12</v>
      </c>
    </row>
    <row r="21" ht="14.25" customHeight="1">
      <c r="A21" s="35" t="s">
        <v>37</v>
      </c>
      <c r="B21" s="25">
        <f t="shared" ref="B21:M21" si="5">B20*0.15</f>
        <v>577.0515</v>
      </c>
      <c r="C21" s="25">
        <f t="shared" si="5"/>
        <v>577.0515</v>
      </c>
      <c r="D21" s="25">
        <f t="shared" si="5"/>
        <v>577.0515</v>
      </c>
      <c r="E21" s="25">
        <f t="shared" si="5"/>
        <v>577.0515</v>
      </c>
      <c r="F21" s="25">
        <f t="shared" si="5"/>
        <v>487.0515</v>
      </c>
      <c r="G21" s="25">
        <f t="shared" si="5"/>
        <v>487.0515</v>
      </c>
      <c r="H21" s="25">
        <f t="shared" si="5"/>
        <v>577.0515</v>
      </c>
      <c r="I21" s="25">
        <f t="shared" si="5"/>
        <v>577.0515</v>
      </c>
      <c r="J21" s="25">
        <f t="shared" si="5"/>
        <v>577.0515</v>
      </c>
      <c r="K21" s="25">
        <f t="shared" si="5"/>
        <v>577.0515</v>
      </c>
      <c r="L21" s="25">
        <f t="shared" si="5"/>
        <v>487.0515</v>
      </c>
      <c r="M21" s="25">
        <f t="shared" si="5"/>
        <v>577.0515</v>
      </c>
      <c r="N21" s="45">
        <f t="shared" si="6"/>
        <v>6654.618</v>
      </c>
    </row>
    <row r="22" ht="14.25" customHeight="1">
      <c r="A22" s="46" t="s">
        <v>38</v>
      </c>
      <c r="B22" s="47">
        <f t="shared" ref="B22:N22" si="7">B20-B21</f>
        <v>3269.9585</v>
      </c>
      <c r="C22" s="47">
        <f t="shared" si="7"/>
        <v>3269.9585</v>
      </c>
      <c r="D22" s="47">
        <f t="shared" si="7"/>
        <v>3269.9585</v>
      </c>
      <c r="E22" s="47">
        <f t="shared" si="7"/>
        <v>3269.9585</v>
      </c>
      <c r="F22" s="47">
        <f t="shared" si="7"/>
        <v>2759.9585</v>
      </c>
      <c r="G22" s="47">
        <f t="shared" si="7"/>
        <v>2759.9585</v>
      </c>
      <c r="H22" s="47">
        <f t="shared" si="7"/>
        <v>3269.9585</v>
      </c>
      <c r="I22" s="47">
        <f t="shared" si="7"/>
        <v>3269.9585</v>
      </c>
      <c r="J22" s="47">
        <f t="shared" si="7"/>
        <v>3269.9585</v>
      </c>
      <c r="K22" s="47">
        <f t="shared" si="7"/>
        <v>3269.9585</v>
      </c>
      <c r="L22" s="47">
        <f t="shared" si="7"/>
        <v>2759.9585</v>
      </c>
      <c r="M22" s="47">
        <f t="shared" si="7"/>
        <v>3269.9585</v>
      </c>
      <c r="N22" s="48">
        <f t="shared" si="7"/>
        <v>37709.502</v>
      </c>
    </row>
    <row r="23" ht="14.25" customHeight="1"/>
    <row r="24" ht="14.25" customHeight="1"/>
    <row r="25" ht="14.25" customHeight="1">
      <c r="B25" s="49" t="s">
        <v>39</v>
      </c>
      <c r="C25" s="50"/>
      <c r="D25" s="50"/>
      <c r="E25" s="50"/>
      <c r="F25" s="51"/>
    </row>
    <row r="26" ht="14.25" customHeight="1">
      <c r="B26" s="52" t="s">
        <v>40</v>
      </c>
      <c r="C26" s="53" t="s">
        <v>41</v>
      </c>
      <c r="D26" s="54" t="s">
        <v>42</v>
      </c>
      <c r="E26" s="55" t="s">
        <v>43</v>
      </c>
      <c r="F26" s="56" t="s">
        <v>44</v>
      </c>
    </row>
    <row r="27" ht="14.25" customHeight="1">
      <c r="B27" s="57">
        <v>25.0</v>
      </c>
      <c r="C27" s="59">
        <v>1.0</v>
      </c>
      <c r="D27" s="59">
        <v>15.0</v>
      </c>
      <c r="E27" s="59">
        <v>8.0</v>
      </c>
      <c r="F27" s="60">
        <f>B27*C27*D27*E27</f>
        <v>3000</v>
      </c>
    </row>
    <row r="28" ht="14.25" customHeight="1"/>
    <row r="29" ht="14.25" customHeight="1"/>
    <row r="30" ht="14.25" customHeight="1">
      <c r="B30" s="61" t="s">
        <v>45</v>
      </c>
      <c r="C30" s="62"/>
      <c r="D30" s="62"/>
      <c r="E30" s="62"/>
      <c r="F30" s="2"/>
    </row>
    <row r="31" ht="14.25" customHeight="1">
      <c r="B31" s="63" t="s">
        <v>46</v>
      </c>
      <c r="C31" s="64"/>
      <c r="D31" s="64"/>
      <c r="E31" s="64"/>
      <c r="F31" s="65"/>
    </row>
    <row r="32" ht="14.25" customHeight="1">
      <c r="B32" s="66"/>
      <c r="F32" s="67"/>
    </row>
    <row r="33" ht="14.25" customHeight="1">
      <c r="B33" s="68"/>
      <c r="C33" s="69"/>
      <c r="D33" s="69"/>
      <c r="E33" s="69"/>
      <c r="F33" s="70"/>
    </row>
    <row r="34" ht="14.25" customHeight="1">
      <c r="B34" s="71" t="s">
        <v>47</v>
      </c>
      <c r="C34" s="72" t="s">
        <v>48</v>
      </c>
      <c r="D34" s="69">
        <f>1500/3</f>
        <v>500</v>
      </c>
      <c r="E34" s="69" t="s">
        <v>49</v>
      </c>
      <c r="F34" s="70"/>
    </row>
    <row r="35" ht="14.25" customHeight="1">
      <c r="B35" s="73" t="s">
        <v>50</v>
      </c>
      <c r="C35" s="74">
        <v>3.0</v>
      </c>
      <c r="D35" s="75">
        <v>41.66</v>
      </c>
      <c r="E35" s="76" t="s">
        <v>51</v>
      </c>
      <c r="F35" s="77"/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5">
    <mergeCell ref="A1:A2"/>
    <mergeCell ref="B25:F25"/>
    <mergeCell ref="B30:F30"/>
    <mergeCell ref="B31:F31"/>
    <mergeCell ref="B32:F3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0"/>
  <cols>
    <col customWidth="1" min="1" max="1" width="14.71"/>
    <col customWidth="1" min="2" max="2" width="29.29"/>
    <col customWidth="1" min="3" max="3" width="23.71"/>
    <col customWidth="1" min="4" max="4" width="9.57"/>
    <col customWidth="1" min="5" max="5" width="9.43"/>
    <col customWidth="1" min="6" max="13" width="10.43"/>
    <col customWidth="1" min="14" max="14" width="16.14"/>
    <col customWidth="1" min="15" max="26" width="11.29"/>
    <col customWidth="1" min="27" max="27" width="15.0"/>
    <col customWidth="1" min="28" max="34" width="11.29"/>
    <col customWidth="1" min="35" max="39" width="12.29"/>
    <col customWidth="1" min="40" max="40" width="15.0"/>
    <col customWidth="1" min="41" max="60" width="8.86"/>
  </cols>
  <sheetData>
    <row r="1" ht="14.25" customHeight="1">
      <c r="A1" s="83" t="s">
        <v>0</v>
      </c>
      <c r="B1" s="64"/>
      <c r="C1" s="65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AA1" s="86"/>
      <c r="AN1" s="86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</row>
    <row r="2" ht="15.0" customHeight="1">
      <c r="A2" s="87"/>
      <c r="B2" s="88"/>
      <c r="C2" s="89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AA2" s="86"/>
      <c r="AN2" s="86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</row>
    <row r="3" ht="14.25" customHeight="1">
      <c r="A3" s="90" t="s">
        <v>55</v>
      </c>
      <c r="B3" s="91"/>
      <c r="C3" s="92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AA3" s="86"/>
      <c r="AN3" s="86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</row>
    <row r="4" ht="14.25" customHeight="1">
      <c r="A4" s="93" t="s">
        <v>56</v>
      </c>
      <c r="B4" s="94"/>
      <c r="C4" s="95"/>
      <c r="D4" s="96">
        <v>45352.0</v>
      </c>
      <c r="E4" s="96">
        <v>45383.0</v>
      </c>
      <c r="F4" s="96">
        <v>45413.0</v>
      </c>
      <c r="G4" s="96">
        <v>45444.0</v>
      </c>
      <c r="H4" s="96">
        <v>45474.0</v>
      </c>
      <c r="I4" s="96">
        <v>45505.0</v>
      </c>
      <c r="J4" s="96">
        <v>45536.0</v>
      </c>
      <c r="K4" s="96">
        <v>45566.0</v>
      </c>
      <c r="L4" s="96">
        <v>45597.0</v>
      </c>
      <c r="M4" s="96">
        <v>45627.0</v>
      </c>
      <c r="N4" s="97" t="s">
        <v>57</v>
      </c>
      <c r="O4" s="96">
        <v>45658.0</v>
      </c>
      <c r="P4" s="96">
        <v>45689.0</v>
      </c>
      <c r="Q4" s="96">
        <v>45717.0</v>
      </c>
      <c r="R4" s="96">
        <v>45748.0</v>
      </c>
      <c r="S4" s="96">
        <v>45778.0</v>
      </c>
      <c r="T4" s="96">
        <v>45809.0</v>
      </c>
      <c r="U4" s="96">
        <v>45839.0</v>
      </c>
      <c r="V4" s="96">
        <v>45870.0</v>
      </c>
      <c r="W4" s="96">
        <v>45901.0</v>
      </c>
      <c r="X4" s="96">
        <v>45931.0</v>
      </c>
      <c r="Y4" s="96">
        <v>45962.0</v>
      </c>
      <c r="Z4" s="96">
        <v>45992.0</v>
      </c>
      <c r="AA4" s="96" t="s">
        <v>58</v>
      </c>
      <c r="AB4" s="96">
        <v>46023.0</v>
      </c>
      <c r="AC4" s="96">
        <v>46054.0</v>
      </c>
      <c r="AD4" s="96">
        <v>46082.0</v>
      </c>
      <c r="AE4" s="96">
        <v>46113.0</v>
      </c>
      <c r="AF4" s="96">
        <v>46143.0</v>
      </c>
      <c r="AG4" s="96">
        <v>46174.0</v>
      </c>
      <c r="AH4" s="96">
        <v>46204.0</v>
      </c>
      <c r="AI4" s="96">
        <v>46235.0</v>
      </c>
      <c r="AJ4" s="96">
        <v>46266.0</v>
      </c>
      <c r="AK4" s="96">
        <v>46296.0</v>
      </c>
      <c r="AL4" s="96">
        <v>46327.0</v>
      </c>
      <c r="AM4" s="96">
        <v>46357.0</v>
      </c>
      <c r="AN4" s="96" t="s">
        <v>59</v>
      </c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</row>
    <row r="5" ht="14.25" customHeight="1">
      <c r="A5" s="39" t="s">
        <v>60</v>
      </c>
      <c r="D5" s="84">
        <v>5000.0</v>
      </c>
      <c r="E5" s="84">
        <f t="shared" ref="E5:M5" si="1">D41</f>
        <v>6163.34</v>
      </c>
      <c r="F5" s="84">
        <f t="shared" si="1"/>
        <v>8826.68</v>
      </c>
      <c r="G5" s="84">
        <f t="shared" si="1"/>
        <v>12090.02</v>
      </c>
      <c r="H5" s="84">
        <f t="shared" si="1"/>
        <v>15353.36</v>
      </c>
      <c r="I5" s="84">
        <f t="shared" si="1"/>
        <v>18616.7</v>
      </c>
      <c r="J5" s="84">
        <f t="shared" si="1"/>
        <v>21269.04</v>
      </c>
      <c r="K5" s="84">
        <f t="shared" si="1"/>
        <v>24521.38</v>
      </c>
      <c r="L5" s="84">
        <f t="shared" si="1"/>
        <v>27773.72</v>
      </c>
      <c r="M5" s="84">
        <f t="shared" si="1"/>
        <v>31026.06</v>
      </c>
      <c r="N5" s="85">
        <f>M5</f>
        <v>31026.06</v>
      </c>
      <c r="O5" s="84">
        <f t="shared" ref="O5:Z5" si="2">N41</f>
        <v>33678.4</v>
      </c>
      <c r="P5" s="84">
        <f t="shared" si="2"/>
        <v>37525.41</v>
      </c>
      <c r="Q5" s="84">
        <f t="shared" si="2"/>
        <v>40772.42</v>
      </c>
      <c r="R5" s="84">
        <f t="shared" si="2"/>
        <v>44619.43</v>
      </c>
      <c r="S5" s="84">
        <f t="shared" si="2"/>
        <v>47866.44</v>
      </c>
      <c r="T5" s="84">
        <f t="shared" si="2"/>
        <v>51113.45</v>
      </c>
      <c r="U5" s="84">
        <f t="shared" si="2"/>
        <v>54360.46</v>
      </c>
      <c r="V5" s="84">
        <f t="shared" si="2"/>
        <v>57607.47</v>
      </c>
      <c r="W5" s="84">
        <f t="shared" si="2"/>
        <v>61454.48</v>
      </c>
      <c r="X5" s="84">
        <f t="shared" si="2"/>
        <v>65301.49</v>
      </c>
      <c r="Y5" s="84">
        <f t="shared" si="2"/>
        <v>69148.5</v>
      </c>
      <c r="Z5" s="84">
        <f t="shared" si="2"/>
        <v>72995.51</v>
      </c>
      <c r="AA5" s="85">
        <f>Z5</f>
        <v>72995.51</v>
      </c>
      <c r="AB5" s="84">
        <f t="shared" ref="AB5:AM5" si="3">AA41</f>
        <v>76842.52</v>
      </c>
      <c r="AC5" s="84">
        <f t="shared" si="3"/>
        <v>80689.53</v>
      </c>
      <c r="AD5" s="84">
        <f t="shared" si="3"/>
        <v>84536.54</v>
      </c>
      <c r="AE5" s="84">
        <f t="shared" si="3"/>
        <v>88383.55</v>
      </c>
      <c r="AF5" s="84">
        <f t="shared" si="3"/>
        <v>92230.56</v>
      </c>
      <c r="AG5" s="84">
        <f t="shared" si="3"/>
        <v>95477.57</v>
      </c>
      <c r="AH5" s="84">
        <f t="shared" si="3"/>
        <v>98724.58</v>
      </c>
      <c r="AI5" s="84">
        <f t="shared" si="3"/>
        <v>102571.59</v>
      </c>
      <c r="AJ5" s="84">
        <f t="shared" si="3"/>
        <v>106418.6</v>
      </c>
      <c r="AK5" s="84">
        <f t="shared" si="3"/>
        <v>110265.61</v>
      </c>
      <c r="AL5" s="84">
        <f t="shared" si="3"/>
        <v>114112.62</v>
      </c>
      <c r="AM5" s="84">
        <f t="shared" si="3"/>
        <v>117359.63</v>
      </c>
      <c r="AN5" s="85">
        <f>AM5</f>
        <v>117359.63</v>
      </c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</row>
    <row r="6" ht="14.25" customHeight="1"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AA6" s="86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5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</row>
    <row r="7" ht="14.25" customHeight="1">
      <c r="A7" s="39" t="s">
        <v>61</v>
      </c>
      <c r="B7" s="39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AA7" s="86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5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</row>
    <row r="8" ht="14.25" customHeight="1">
      <c r="B8" s="99" t="str">
        <f t="array" ref="B8:B10">'Income Statement Year 1  '!A5:A7</f>
        <v>House Sitting (Rate of $25.00 per hour)</v>
      </c>
      <c r="D8" s="84">
        <f t="array" ref="D8:M10">'Income Statement Year 1  '!D5:M7</f>
        <v>3000</v>
      </c>
      <c r="E8" s="84">
        <v>3000.0</v>
      </c>
      <c r="F8" s="84">
        <v>3000.0</v>
      </c>
      <c r="G8" s="84">
        <v>3000.0</v>
      </c>
      <c r="H8" s="84">
        <v>3000.0</v>
      </c>
      <c r="I8" s="84">
        <v>3000.0</v>
      </c>
      <c r="J8" s="84">
        <v>3000.0</v>
      </c>
      <c r="K8" s="84">
        <v>3000.0</v>
      </c>
      <c r="L8" s="84">
        <v>3000.0</v>
      </c>
      <c r="M8" s="84">
        <v>3000.0</v>
      </c>
      <c r="N8" s="85">
        <f t="shared" ref="N8:N13" si="4">SUM(D8:M8)</f>
        <v>30000</v>
      </c>
      <c r="O8" s="84">
        <f t="array" ref="O8:Z10">'Income Statement Year 2'!B5:M7</f>
        <v>3600</v>
      </c>
      <c r="P8" s="84">
        <v>3600.0</v>
      </c>
      <c r="Q8" s="84">
        <v>3600.0</v>
      </c>
      <c r="R8" s="84">
        <v>3600.0</v>
      </c>
      <c r="S8" s="84">
        <v>3600.0</v>
      </c>
      <c r="T8" s="84">
        <v>3600.0</v>
      </c>
      <c r="U8" s="84">
        <v>3600.0</v>
      </c>
      <c r="V8" s="84">
        <v>3600.0</v>
      </c>
      <c r="W8" s="84">
        <v>3600.0</v>
      </c>
      <c r="X8" s="84">
        <v>3600.0</v>
      </c>
      <c r="Y8" s="84">
        <v>3600.0</v>
      </c>
      <c r="Z8" s="84">
        <v>3600.0</v>
      </c>
      <c r="AA8" s="85">
        <f t="shared" ref="AA8:AA13" si="5">SUM(O8:Z8)</f>
        <v>43200</v>
      </c>
      <c r="AB8" s="84">
        <f t="array" ref="AB8:AM10">'Income Statement Year 3'!B5:M7</f>
        <v>3600</v>
      </c>
      <c r="AC8" s="84">
        <v>3600.0</v>
      </c>
      <c r="AD8" s="84">
        <v>3600.0</v>
      </c>
      <c r="AE8" s="84">
        <v>3600.0</v>
      </c>
      <c r="AF8" s="84">
        <v>3600.0</v>
      </c>
      <c r="AG8" s="84">
        <v>3600.0</v>
      </c>
      <c r="AH8" s="84">
        <v>3600.0</v>
      </c>
      <c r="AI8" s="84">
        <v>3600.0</v>
      </c>
      <c r="AJ8" s="84">
        <v>3600.0</v>
      </c>
      <c r="AK8" s="84">
        <v>3600.0</v>
      </c>
      <c r="AL8" s="84">
        <v>3600.0</v>
      </c>
      <c r="AM8" s="84">
        <v>3600.0</v>
      </c>
      <c r="AN8" s="85">
        <f t="shared" ref="AN8:AN13" si="6">SUM(AB8:AM8)</f>
        <v>43200</v>
      </c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</row>
    <row r="9" ht="14.25" customHeight="1">
      <c r="B9" s="99" t="s">
        <v>27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5">
        <f t="shared" si="4"/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5">
        <f t="shared" si="5"/>
        <v>0</v>
      </c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>
        <f t="shared" si="6"/>
        <v>0</v>
      </c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</row>
    <row r="10" ht="14.25" customHeight="1">
      <c r="B10" s="100" t="s">
        <v>28</v>
      </c>
      <c r="D10" s="84">
        <v>600.0</v>
      </c>
      <c r="E10" s="84">
        <v>0.0</v>
      </c>
      <c r="F10" s="84">
        <v>600.0</v>
      </c>
      <c r="G10" s="84">
        <v>600.0</v>
      </c>
      <c r="H10" s="84">
        <v>600.0</v>
      </c>
      <c r="I10" s="84">
        <v>0.0</v>
      </c>
      <c r="J10" s="84">
        <v>600.0</v>
      </c>
      <c r="K10" s="84">
        <v>600.0</v>
      </c>
      <c r="L10" s="84">
        <v>600.0</v>
      </c>
      <c r="M10" s="84">
        <v>0.0</v>
      </c>
      <c r="N10" s="85">
        <f t="shared" si="4"/>
        <v>4200</v>
      </c>
      <c r="O10" s="84">
        <v>600.0</v>
      </c>
      <c r="P10" s="84">
        <v>0.0</v>
      </c>
      <c r="Q10" s="84">
        <v>600.0</v>
      </c>
      <c r="R10" s="84">
        <v>0.0</v>
      </c>
      <c r="S10" s="84">
        <v>0.0</v>
      </c>
      <c r="T10" s="84">
        <v>0.0</v>
      </c>
      <c r="U10" s="84">
        <v>0.0</v>
      </c>
      <c r="V10" s="84">
        <v>600.0</v>
      </c>
      <c r="W10" s="84">
        <v>600.0</v>
      </c>
      <c r="X10" s="84">
        <v>600.0</v>
      </c>
      <c r="Y10" s="84">
        <v>600.0</v>
      </c>
      <c r="Z10" s="84">
        <v>600.0</v>
      </c>
      <c r="AA10" s="85">
        <f t="shared" si="5"/>
        <v>4200</v>
      </c>
      <c r="AB10" s="84">
        <v>600.0</v>
      </c>
      <c r="AC10" s="84">
        <v>600.0</v>
      </c>
      <c r="AD10" s="84">
        <v>600.0</v>
      </c>
      <c r="AE10" s="84">
        <v>600.0</v>
      </c>
      <c r="AF10" s="84">
        <v>0.0</v>
      </c>
      <c r="AG10" s="84">
        <v>0.0</v>
      </c>
      <c r="AH10" s="84">
        <v>600.0</v>
      </c>
      <c r="AI10" s="84">
        <v>600.0</v>
      </c>
      <c r="AJ10" s="84">
        <v>600.0</v>
      </c>
      <c r="AK10" s="84">
        <v>600.0</v>
      </c>
      <c r="AL10" s="84">
        <v>0.0</v>
      </c>
      <c r="AM10" s="84">
        <v>600.0</v>
      </c>
      <c r="AN10" s="85">
        <f t="shared" si="6"/>
        <v>5400</v>
      </c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</row>
    <row r="11" ht="14.25" customHeight="1"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>
        <f t="shared" si="4"/>
        <v>0</v>
      </c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5">
        <f t="shared" si="5"/>
        <v>0</v>
      </c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5">
        <f t="shared" si="6"/>
        <v>0</v>
      </c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</row>
    <row r="12" ht="35.25" customHeight="1">
      <c r="B12" s="101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>
        <f t="shared" si="4"/>
        <v>0</v>
      </c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5">
        <f t="shared" si="5"/>
        <v>0</v>
      </c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5">
        <f t="shared" si="6"/>
        <v>0</v>
      </c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</row>
    <row r="13" ht="14.25" customHeight="1">
      <c r="A13" s="102" t="s">
        <v>62</v>
      </c>
      <c r="B13" s="94"/>
      <c r="C13" s="95"/>
      <c r="D13" s="103">
        <f t="shared" ref="D13:M13" si="7">SUM(D8:D12)</f>
        <v>3600</v>
      </c>
      <c r="E13" s="103">
        <f t="shared" si="7"/>
        <v>3000</v>
      </c>
      <c r="F13" s="103">
        <f t="shared" si="7"/>
        <v>3600</v>
      </c>
      <c r="G13" s="103">
        <f t="shared" si="7"/>
        <v>3600</v>
      </c>
      <c r="H13" s="103">
        <f t="shared" si="7"/>
        <v>3600</v>
      </c>
      <c r="I13" s="103">
        <f t="shared" si="7"/>
        <v>3000</v>
      </c>
      <c r="J13" s="103">
        <f t="shared" si="7"/>
        <v>3600</v>
      </c>
      <c r="K13" s="103">
        <f t="shared" si="7"/>
        <v>3600</v>
      </c>
      <c r="L13" s="103">
        <f t="shared" si="7"/>
        <v>3600</v>
      </c>
      <c r="M13" s="103">
        <f t="shared" si="7"/>
        <v>3000</v>
      </c>
      <c r="N13" s="103">
        <f t="shared" si="4"/>
        <v>34200</v>
      </c>
      <c r="O13" s="103">
        <f t="shared" ref="O13:Z13" si="8">SUM(O8:O12)</f>
        <v>4200</v>
      </c>
      <c r="P13" s="103">
        <f t="shared" si="8"/>
        <v>3600</v>
      </c>
      <c r="Q13" s="103">
        <f t="shared" si="8"/>
        <v>4200</v>
      </c>
      <c r="R13" s="103">
        <f t="shared" si="8"/>
        <v>3600</v>
      </c>
      <c r="S13" s="103">
        <f t="shared" si="8"/>
        <v>3600</v>
      </c>
      <c r="T13" s="103">
        <f t="shared" si="8"/>
        <v>3600</v>
      </c>
      <c r="U13" s="103">
        <f t="shared" si="8"/>
        <v>3600</v>
      </c>
      <c r="V13" s="103">
        <f t="shared" si="8"/>
        <v>4200</v>
      </c>
      <c r="W13" s="103">
        <f t="shared" si="8"/>
        <v>4200</v>
      </c>
      <c r="X13" s="103">
        <f t="shared" si="8"/>
        <v>4200</v>
      </c>
      <c r="Y13" s="103">
        <f t="shared" si="8"/>
        <v>4200</v>
      </c>
      <c r="Z13" s="103">
        <f t="shared" si="8"/>
        <v>4200</v>
      </c>
      <c r="AA13" s="103">
        <f t="shared" si="5"/>
        <v>47400</v>
      </c>
      <c r="AB13" s="103">
        <f t="shared" ref="AB13:AM13" si="9">SUM(AB8:AB12)</f>
        <v>4200</v>
      </c>
      <c r="AC13" s="103">
        <f t="shared" si="9"/>
        <v>4200</v>
      </c>
      <c r="AD13" s="103">
        <f t="shared" si="9"/>
        <v>4200</v>
      </c>
      <c r="AE13" s="103">
        <f t="shared" si="9"/>
        <v>4200</v>
      </c>
      <c r="AF13" s="103">
        <f t="shared" si="9"/>
        <v>3600</v>
      </c>
      <c r="AG13" s="103">
        <f t="shared" si="9"/>
        <v>3600</v>
      </c>
      <c r="AH13" s="103">
        <f t="shared" si="9"/>
        <v>4200</v>
      </c>
      <c r="AI13" s="103">
        <f t="shared" si="9"/>
        <v>4200</v>
      </c>
      <c r="AJ13" s="103">
        <f t="shared" si="9"/>
        <v>4200</v>
      </c>
      <c r="AK13" s="103">
        <f t="shared" si="9"/>
        <v>4200</v>
      </c>
      <c r="AL13" s="103">
        <f t="shared" si="9"/>
        <v>3600</v>
      </c>
      <c r="AM13" s="103">
        <f t="shared" si="9"/>
        <v>4200</v>
      </c>
      <c r="AN13" s="103">
        <f t="shared" si="6"/>
        <v>48600</v>
      </c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ht="14.25" customHeight="1"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5"/>
      <c r="AA14" s="86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5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</row>
    <row r="15" ht="14.25" customHeight="1">
      <c r="A15" s="39" t="s">
        <v>63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  <c r="AA15" s="86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5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</row>
    <row r="16" ht="14.25" customHeight="1">
      <c r="B16" s="99" t="str">
        <f t="array" ref="B16:B21">'Income Statement Year 1  '!A11:A16</f>
        <v>Supplies and Equipment</v>
      </c>
      <c r="D16" s="84">
        <f t="array" ref="D16:M21">'Income Statement Year 1  '!D11:M16</f>
        <v>150</v>
      </c>
      <c r="E16" s="84">
        <v>150.0</v>
      </c>
      <c r="F16" s="84">
        <v>150.0</v>
      </c>
      <c r="G16" s="84">
        <v>150.0</v>
      </c>
      <c r="H16" s="84">
        <v>150.0</v>
      </c>
      <c r="I16" s="84">
        <v>150.0</v>
      </c>
      <c r="J16" s="84">
        <v>150.0</v>
      </c>
      <c r="K16" s="84">
        <v>150.0</v>
      </c>
      <c r="L16" s="84">
        <v>150.0</v>
      </c>
      <c r="M16" s="84">
        <v>150.0</v>
      </c>
      <c r="N16" s="85">
        <f t="shared" ref="N16:N18" si="10">SUM(D16:M17)</f>
        <v>2250</v>
      </c>
      <c r="O16" s="84">
        <f t="array" ref="O16:Z21">'Income Statement Year 2'!B11:M16</f>
        <v>150</v>
      </c>
      <c r="P16" s="84">
        <v>150.0</v>
      </c>
      <c r="Q16" s="84">
        <v>150.0</v>
      </c>
      <c r="R16" s="84">
        <v>150.0</v>
      </c>
      <c r="S16" s="84">
        <v>150.0</v>
      </c>
      <c r="T16" s="84">
        <v>150.0</v>
      </c>
      <c r="U16" s="84">
        <v>150.0</v>
      </c>
      <c r="V16" s="84">
        <v>150.0</v>
      </c>
      <c r="W16" s="84">
        <v>150.0</v>
      </c>
      <c r="X16" s="84">
        <v>150.0</v>
      </c>
      <c r="Y16" s="84">
        <v>150.0</v>
      </c>
      <c r="Z16" s="84">
        <v>150.0</v>
      </c>
      <c r="AA16" s="85">
        <f t="shared" ref="AA16:AA29" si="11">SUM(O16:Z16)</f>
        <v>1800</v>
      </c>
      <c r="AB16" s="84">
        <f t="array" ref="AB16:AM21">'Income Statement Year 3'!B11:M16</f>
        <v>150</v>
      </c>
      <c r="AC16" s="84">
        <v>150.0</v>
      </c>
      <c r="AD16" s="84">
        <v>150.0</v>
      </c>
      <c r="AE16" s="84">
        <v>150.0</v>
      </c>
      <c r="AF16" s="84">
        <v>150.0</v>
      </c>
      <c r="AG16" s="84">
        <v>150.0</v>
      </c>
      <c r="AH16" s="84">
        <v>150.0</v>
      </c>
      <c r="AI16" s="84">
        <v>150.0</v>
      </c>
      <c r="AJ16" s="84">
        <v>150.0</v>
      </c>
      <c r="AK16" s="84">
        <v>150.0</v>
      </c>
      <c r="AL16" s="84">
        <v>150.0</v>
      </c>
      <c r="AM16" s="84">
        <v>150.0</v>
      </c>
      <c r="AN16" s="85">
        <f t="shared" ref="AN16:AN22" si="12">SUM(AB16:AM16)</f>
        <v>1800</v>
      </c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</row>
    <row r="17" ht="14.25" customHeight="1">
      <c r="B17" s="99" t="s">
        <v>6</v>
      </c>
      <c r="D17" s="84">
        <v>75.0</v>
      </c>
      <c r="E17" s="84">
        <v>75.0</v>
      </c>
      <c r="F17" s="84">
        <v>75.0</v>
      </c>
      <c r="G17" s="84">
        <v>75.0</v>
      </c>
      <c r="H17" s="84">
        <v>75.0</v>
      </c>
      <c r="I17" s="84">
        <v>75.0</v>
      </c>
      <c r="J17" s="84">
        <v>75.0</v>
      </c>
      <c r="K17" s="84">
        <v>75.0</v>
      </c>
      <c r="L17" s="84">
        <v>75.0</v>
      </c>
      <c r="M17" s="84">
        <v>75.0</v>
      </c>
      <c r="N17" s="85">
        <f t="shared" si="10"/>
        <v>1250</v>
      </c>
      <c r="O17" s="84">
        <v>75.0</v>
      </c>
      <c r="P17" s="84">
        <v>75.0</v>
      </c>
      <c r="Q17" s="84">
        <v>75.0</v>
      </c>
      <c r="R17" s="84">
        <v>75.0</v>
      </c>
      <c r="S17" s="84">
        <v>75.0</v>
      </c>
      <c r="T17" s="84">
        <v>75.0</v>
      </c>
      <c r="U17" s="84">
        <v>75.0</v>
      </c>
      <c r="V17" s="84">
        <v>75.0</v>
      </c>
      <c r="W17" s="84">
        <v>75.0</v>
      </c>
      <c r="X17" s="84">
        <v>75.0</v>
      </c>
      <c r="Y17" s="84">
        <v>75.0</v>
      </c>
      <c r="Z17" s="84">
        <v>75.0</v>
      </c>
      <c r="AA17" s="85">
        <f t="shared" si="11"/>
        <v>900</v>
      </c>
      <c r="AB17" s="84">
        <v>75.0</v>
      </c>
      <c r="AC17" s="84">
        <v>75.0</v>
      </c>
      <c r="AD17" s="84">
        <v>75.0</v>
      </c>
      <c r="AE17" s="84">
        <v>75.0</v>
      </c>
      <c r="AF17" s="84">
        <v>75.0</v>
      </c>
      <c r="AG17" s="84">
        <v>75.0</v>
      </c>
      <c r="AH17" s="84">
        <v>75.0</v>
      </c>
      <c r="AI17" s="84">
        <v>75.0</v>
      </c>
      <c r="AJ17" s="84">
        <v>75.0</v>
      </c>
      <c r="AK17" s="84">
        <v>75.0</v>
      </c>
      <c r="AL17" s="84">
        <v>75.0</v>
      </c>
      <c r="AM17" s="84">
        <v>75.0</v>
      </c>
      <c r="AN17" s="85">
        <f t="shared" si="12"/>
        <v>900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</row>
    <row r="18" ht="14.25" customHeight="1">
      <c r="B18" s="99" t="s">
        <v>32</v>
      </c>
      <c r="D18" s="84">
        <v>50.0</v>
      </c>
      <c r="E18" s="84">
        <v>50.0</v>
      </c>
      <c r="F18" s="84">
        <v>50.0</v>
      </c>
      <c r="G18" s="84">
        <v>50.0</v>
      </c>
      <c r="H18" s="84">
        <v>50.0</v>
      </c>
      <c r="I18" s="84">
        <v>50.0</v>
      </c>
      <c r="J18" s="84">
        <v>50.0</v>
      </c>
      <c r="K18" s="84">
        <v>50.0</v>
      </c>
      <c r="L18" s="84">
        <v>50.0</v>
      </c>
      <c r="M18" s="84">
        <v>50.0</v>
      </c>
      <c r="N18" s="85">
        <f t="shared" si="10"/>
        <v>555</v>
      </c>
      <c r="O18" s="84">
        <v>50.0</v>
      </c>
      <c r="P18" s="84">
        <v>50.0</v>
      </c>
      <c r="Q18" s="84">
        <v>50.0</v>
      </c>
      <c r="R18" s="84">
        <v>50.0</v>
      </c>
      <c r="S18" s="84">
        <v>50.0</v>
      </c>
      <c r="T18" s="84">
        <v>50.0</v>
      </c>
      <c r="U18" s="84">
        <v>50.0</v>
      </c>
      <c r="V18" s="84">
        <v>50.0</v>
      </c>
      <c r="W18" s="84">
        <v>50.0</v>
      </c>
      <c r="X18" s="84">
        <v>50.0</v>
      </c>
      <c r="Y18" s="84">
        <v>50.0</v>
      </c>
      <c r="Z18" s="84">
        <v>50.0</v>
      </c>
      <c r="AA18" s="85">
        <f t="shared" si="11"/>
        <v>600</v>
      </c>
      <c r="AB18" s="84">
        <v>50.0</v>
      </c>
      <c r="AC18" s="84">
        <v>50.0</v>
      </c>
      <c r="AD18" s="84">
        <v>50.0</v>
      </c>
      <c r="AE18" s="84">
        <v>50.0</v>
      </c>
      <c r="AF18" s="84">
        <v>50.0</v>
      </c>
      <c r="AG18" s="84">
        <v>50.0</v>
      </c>
      <c r="AH18" s="84">
        <v>50.0</v>
      </c>
      <c r="AI18" s="84">
        <v>50.0</v>
      </c>
      <c r="AJ18" s="84">
        <v>50.0</v>
      </c>
      <c r="AK18" s="84">
        <v>50.0</v>
      </c>
      <c r="AL18" s="84">
        <v>50.0</v>
      </c>
      <c r="AM18" s="84">
        <v>50.0</v>
      </c>
      <c r="AN18" s="85">
        <f t="shared" si="12"/>
        <v>600</v>
      </c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</row>
    <row r="19" ht="14.25" customHeight="1">
      <c r="B19" s="99" t="s">
        <v>9</v>
      </c>
      <c r="D19" s="84">
        <v>0.0</v>
      </c>
      <c r="E19" s="84">
        <v>0.0</v>
      </c>
      <c r="F19" s="84">
        <v>0.0</v>
      </c>
      <c r="G19" s="84">
        <v>0.0</v>
      </c>
      <c r="H19" s="84">
        <v>0.0</v>
      </c>
      <c r="I19" s="84">
        <v>11.0</v>
      </c>
      <c r="J19" s="84">
        <v>11.0</v>
      </c>
      <c r="K19" s="84">
        <v>11.0</v>
      </c>
      <c r="L19" s="84">
        <v>11.0</v>
      </c>
      <c r="M19" s="84">
        <v>11.0</v>
      </c>
      <c r="N19" s="85">
        <f>SUM(D19:M21)</f>
        <v>671.6</v>
      </c>
      <c r="O19" s="84">
        <v>10.99</v>
      </c>
      <c r="P19" s="84">
        <v>10.99</v>
      </c>
      <c r="Q19" s="84">
        <v>10.99</v>
      </c>
      <c r="R19" s="84">
        <v>10.99</v>
      </c>
      <c r="S19" s="84">
        <v>10.99</v>
      </c>
      <c r="T19" s="84">
        <v>10.99</v>
      </c>
      <c r="U19" s="84">
        <v>10.99</v>
      </c>
      <c r="V19" s="84">
        <v>10.99</v>
      </c>
      <c r="W19" s="84">
        <v>10.99</v>
      </c>
      <c r="X19" s="84">
        <v>10.99</v>
      </c>
      <c r="Y19" s="84">
        <v>10.99</v>
      </c>
      <c r="Z19" s="84">
        <v>10.99</v>
      </c>
      <c r="AA19" s="85">
        <f t="shared" si="11"/>
        <v>131.88</v>
      </c>
      <c r="AB19" s="84">
        <v>10.99</v>
      </c>
      <c r="AC19" s="84">
        <v>10.99</v>
      </c>
      <c r="AD19" s="84">
        <v>10.99</v>
      </c>
      <c r="AE19" s="84">
        <v>10.99</v>
      </c>
      <c r="AF19" s="84">
        <v>10.99</v>
      </c>
      <c r="AG19" s="84">
        <v>10.99</v>
      </c>
      <c r="AH19" s="84">
        <v>10.99</v>
      </c>
      <c r="AI19" s="84">
        <v>10.99</v>
      </c>
      <c r="AJ19" s="84">
        <v>10.99</v>
      </c>
      <c r="AK19" s="84">
        <v>10.99</v>
      </c>
      <c r="AL19" s="84">
        <v>10.99</v>
      </c>
      <c r="AM19" s="84">
        <v>10.99</v>
      </c>
      <c r="AN19" s="85">
        <f t="shared" si="12"/>
        <v>131.88</v>
      </c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</row>
    <row r="20" ht="14.25" customHeight="1">
      <c r="B20" s="99" t="s">
        <v>33</v>
      </c>
      <c r="D20" s="84">
        <v>41.66</v>
      </c>
      <c r="E20" s="84">
        <v>41.66</v>
      </c>
      <c r="F20" s="84">
        <v>41.66</v>
      </c>
      <c r="G20" s="84">
        <v>41.66</v>
      </c>
      <c r="H20" s="84">
        <v>41.66</v>
      </c>
      <c r="I20" s="84">
        <v>41.66</v>
      </c>
      <c r="J20" s="84">
        <v>41.66</v>
      </c>
      <c r="K20" s="84">
        <v>41.66</v>
      </c>
      <c r="L20" s="84">
        <v>41.66</v>
      </c>
      <c r="M20" s="84">
        <v>41.66</v>
      </c>
      <c r="N20" s="85">
        <f t="shared" ref="N20:N22" si="13">SUM(D20:M20)</f>
        <v>416.6</v>
      </c>
      <c r="O20" s="84">
        <v>50.0</v>
      </c>
      <c r="P20" s="84">
        <v>50.0</v>
      </c>
      <c r="Q20" s="84">
        <v>50.0</v>
      </c>
      <c r="R20" s="84">
        <v>50.0</v>
      </c>
      <c r="S20" s="84">
        <v>50.0</v>
      </c>
      <c r="T20" s="84">
        <v>50.0</v>
      </c>
      <c r="U20" s="84">
        <v>50.0</v>
      </c>
      <c r="V20" s="84">
        <v>50.0</v>
      </c>
      <c r="W20" s="84">
        <v>50.0</v>
      </c>
      <c r="X20" s="84">
        <v>50.0</v>
      </c>
      <c r="Y20" s="84">
        <v>50.0</v>
      </c>
      <c r="Z20" s="84">
        <v>50.0</v>
      </c>
      <c r="AA20" s="85">
        <f t="shared" si="11"/>
        <v>600</v>
      </c>
      <c r="AB20" s="84">
        <v>50.0</v>
      </c>
      <c r="AC20" s="84">
        <v>50.0</v>
      </c>
      <c r="AD20" s="84">
        <v>50.0</v>
      </c>
      <c r="AE20" s="84">
        <v>50.0</v>
      </c>
      <c r="AF20" s="84">
        <v>50.0</v>
      </c>
      <c r="AG20" s="84">
        <v>50.0</v>
      </c>
      <c r="AH20" s="84">
        <v>50.0</v>
      </c>
      <c r="AI20" s="84">
        <v>50.0</v>
      </c>
      <c r="AJ20" s="84">
        <v>50.0</v>
      </c>
      <c r="AK20" s="84">
        <v>50.0</v>
      </c>
      <c r="AL20" s="84">
        <v>50.0</v>
      </c>
      <c r="AM20" s="84">
        <v>50.0</v>
      </c>
      <c r="AN20" s="85">
        <f t="shared" si="12"/>
        <v>600</v>
      </c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</row>
    <row r="21" ht="14.25" customHeight="1">
      <c r="B21" s="99" t="s">
        <v>7</v>
      </c>
      <c r="D21" s="84">
        <v>20.0</v>
      </c>
      <c r="E21" s="84">
        <v>20.0</v>
      </c>
      <c r="F21" s="84">
        <v>20.0</v>
      </c>
      <c r="G21" s="84">
        <v>20.0</v>
      </c>
      <c r="H21" s="84">
        <v>20.0</v>
      </c>
      <c r="I21" s="84">
        <v>20.0</v>
      </c>
      <c r="J21" s="84">
        <v>20.0</v>
      </c>
      <c r="K21" s="84">
        <v>20.0</v>
      </c>
      <c r="L21" s="84">
        <v>20.0</v>
      </c>
      <c r="M21" s="84">
        <v>20.0</v>
      </c>
      <c r="N21" s="85">
        <f t="shared" si="13"/>
        <v>200</v>
      </c>
      <c r="O21" s="84">
        <v>17.0</v>
      </c>
      <c r="P21" s="84">
        <v>17.0</v>
      </c>
      <c r="Q21" s="84">
        <v>17.0</v>
      </c>
      <c r="R21" s="84">
        <v>17.0</v>
      </c>
      <c r="S21" s="84">
        <v>17.0</v>
      </c>
      <c r="T21" s="84">
        <v>17.0</v>
      </c>
      <c r="U21" s="84">
        <v>17.0</v>
      </c>
      <c r="V21" s="84">
        <v>17.0</v>
      </c>
      <c r="W21" s="84">
        <v>17.0</v>
      </c>
      <c r="X21" s="84">
        <v>17.0</v>
      </c>
      <c r="Y21" s="84">
        <v>17.0</v>
      </c>
      <c r="Z21" s="84">
        <v>17.0</v>
      </c>
      <c r="AA21" s="85">
        <f t="shared" si="11"/>
        <v>204</v>
      </c>
      <c r="AB21" s="84">
        <v>17.0</v>
      </c>
      <c r="AC21" s="84">
        <v>17.0</v>
      </c>
      <c r="AD21" s="84">
        <v>17.0</v>
      </c>
      <c r="AE21" s="84">
        <v>17.0</v>
      </c>
      <c r="AF21" s="84">
        <v>17.0</v>
      </c>
      <c r="AG21" s="84">
        <v>17.0</v>
      </c>
      <c r="AH21" s="84">
        <v>17.0</v>
      </c>
      <c r="AI21" s="84">
        <v>17.0</v>
      </c>
      <c r="AJ21" s="84">
        <v>17.0</v>
      </c>
      <c r="AK21" s="84">
        <v>17.0</v>
      </c>
      <c r="AL21" s="84">
        <v>17.0</v>
      </c>
      <c r="AM21" s="84">
        <v>17.0</v>
      </c>
      <c r="AN21" s="85">
        <f t="shared" si="12"/>
        <v>204</v>
      </c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</row>
    <row r="22" ht="14.25" customHeight="1">
      <c r="A22" s="102" t="s">
        <v>64</v>
      </c>
      <c r="B22" s="94"/>
      <c r="C22" s="95"/>
      <c r="D22" s="103">
        <f t="shared" ref="D22:M22" si="14">SUM(D16:D21)</f>
        <v>336.66</v>
      </c>
      <c r="E22" s="103">
        <f t="shared" si="14"/>
        <v>336.66</v>
      </c>
      <c r="F22" s="103">
        <f t="shared" si="14"/>
        <v>336.66</v>
      </c>
      <c r="G22" s="103">
        <f t="shared" si="14"/>
        <v>336.66</v>
      </c>
      <c r="H22" s="103">
        <f t="shared" si="14"/>
        <v>336.66</v>
      </c>
      <c r="I22" s="103">
        <f t="shared" si="14"/>
        <v>347.66</v>
      </c>
      <c r="J22" s="103">
        <f t="shared" si="14"/>
        <v>347.66</v>
      </c>
      <c r="K22" s="103">
        <f t="shared" si="14"/>
        <v>347.66</v>
      </c>
      <c r="L22" s="103">
        <f t="shared" si="14"/>
        <v>347.66</v>
      </c>
      <c r="M22" s="103">
        <f t="shared" si="14"/>
        <v>347.66</v>
      </c>
      <c r="N22" s="103">
        <f t="shared" si="13"/>
        <v>3421.6</v>
      </c>
      <c r="O22" s="103">
        <f t="shared" ref="O22:Z22" si="15">SUM(O16:O21)</f>
        <v>352.99</v>
      </c>
      <c r="P22" s="103">
        <f t="shared" si="15"/>
        <v>352.99</v>
      </c>
      <c r="Q22" s="103">
        <f t="shared" si="15"/>
        <v>352.99</v>
      </c>
      <c r="R22" s="103">
        <f t="shared" si="15"/>
        <v>352.99</v>
      </c>
      <c r="S22" s="103">
        <f t="shared" si="15"/>
        <v>352.99</v>
      </c>
      <c r="T22" s="103">
        <f t="shared" si="15"/>
        <v>352.99</v>
      </c>
      <c r="U22" s="103">
        <f t="shared" si="15"/>
        <v>352.99</v>
      </c>
      <c r="V22" s="103">
        <f t="shared" si="15"/>
        <v>352.99</v>
      </c>
      <c r="W22" s="103">
        <f t="shared" si="15"/>
        <v>352.99</v>
      </c>
      <c r="X22" s="103">
        <f t="shared" si="15"/>
        <v>352.99</v>
      </c>
      <c r="Y22" s="103">
        <f t="shared" si="15"/>
        <v>352.99</v>
      </c>
      <c r="Z22" s="103">
        <f t="shared" si="15"/>
        <v>352.99</v>
      </c>
      <c r="AA22" s="103">
        <f t="shared" si="11"/>
        <v>4235.88</v>
      </c>
      <c r="AB22" s="103">
        <f t="shared" ref="AB22:AM22" si="16">SUM(AB16:AB21)</f>
        <v>352.99</v>
      </c>
      <c r="AC22" s="103">
        <f t="shared" si="16"/>
        <v>352.99</v>
      </c>
      <c r="AD22" s="103">
        <f t="shared" si="16"/>
        <v>352.99</v>
      </c>
      <c r="AE22" s="103">
        <f t="shared" si="16"/>
        <v>352.99</v>
      </c>
      <c r="AF22" s="103">
        <f t="shared" si="16"/>
        <v>352.99</v>
      </c>
      <c r="AG22" s="103">
        <f t="shared" si="16"/>
        <v>352.99</v>
      </c>
      <c r="AH22" s="103">
        <f t="shared" si="16"/>
        <v>352.99</v>
      </c>
      <c r="AI22" s="103">
        <f t="shared" si="16"/>
        <v>352.99</v>
      </c>
      <c r="AJ22" s="103">
        <f t="shared" si="16"/>
        <v>352.99</v>
      </c>
      <c r="AK22" s="103">
        <f t="shared" si="16"/>
        <v>352.99</v>
      </c>
      <c r="AL22" s="103">
        <f t="shared" si="16"/>
        <v>352.99</v>
      </c>
      <c r="AM22" s="103">
        <f t="shared" si="16"/>
        <v>352.99</v>
      </c>
      <c r="AN22" s="103">
        <f t="shared" si="12"/>
        <v>4235.88</v>
      </c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ht="14.25" customHeight="1"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AA23" s="85">
        <f t="shared" si="11"/>
        <v>0</v>
      </c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5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ht="14.25" customHeight="1">
      <c r="A24" s="39" t="s">
        <v>65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  <c r="AA24" s="85">
        <f t="shared" si="11"/>
        <v>0</v>
      </c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5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</row>
    <row r="25" ht="14.25" customHeight="1">
      <c r="B25" s="99" t="str">
        <f t="array" ref="B25:B30">'Start Up Costs  '!A3:A8</f>
        <v>Item Description</v>
      </c>
      <c r="D25" s="84" t="str">
        <f t="array" ref="D25:D30">'Start Up Costs  '!B3:B8</f>
        <v>Amount</v>
      </c>
      <c r="E25" s="84"/>
      <c r="F25" s="84"/>
      <c r="G25" s="84"/>
      <c r="H25" s="84"/>
      <c r="I25" s="84"/>
      <c r="J25" s="84"/>
      <c r="K25" s="84"/>
      <c r="L25" s="84"/>
      <c r="M25" s="84"/>
      <c r="N25" s="85">
        <f t="shared" ref="N25:N29" si="17">SUM(D25:M25)</f>
        <v>0</v>
      </c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5">
        <f t="shared" si="11"/>
        <v>0</v>
      </c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5">
        <f t="shared" ref="AN25:AN29" si="18">SUM(AB25:AM25)</f>
        <v>0</v>
      </c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</row>
    <row r="26" ht="14.25" customHeight="1">
      <c r="B26" s="99" t="s">
        <v>4</v>
      </c>
      <c r="D26" s="84">
        <v>1500.0</v>
      </c>
      <c r="E26" s="84"/>
      <c r="F26" s="84"/>
      <c r="G26" s="84"/>
      <c r="H26" s="84"/>
      <c r="I26" s="84"/>
      <c r="J26" s="84"/>
      <c r="K26" s="84"/>
      <c r="L26" s="84"/>
      <c r="M26" s="84"/>
      <c r="N26" s="85">
        <f t="shared" si="17"/>
        <v>1500</v>
      </c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5">
        <f t="shared" si="11"/>
        <v>0</v>
      </c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5">
        <f t="shared" si="18"/>
        <v>0</v>
      </c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</row>
    <row r="27" ht="14.25" customHeight="1">
      <c r="B27" s="99" t="s">
        <v>5</v>
      </c>
      <c r="D27" s="84">
        <v>100.0</v>
      </c>
      <c r="E27" s="84"/>
      <c r="F27" s="84"/>
      <c r="G27" s="84"/>
      <c r="H27" s="84"/>
      <c r="I27" s="84"/>
      <c r="J27" s="84"/>
      <c r="K27" s="84"/>
      <c r="L27" s="84"/>
      <c r="M27" s="84"/>
      <c r="N27" s="85">
        <f t="shared" si="17"/>
        <v>100</v>
      </c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5">
        <f t="shared" si="11"/>
        <v>0</v>
      </c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5">
        <f t="shared" si="18"/>
        <v>0</v>
      </c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</row>
    <row r="28" ht="14.25" customHeight="1">
      <c r="B28" s="99" t="s">
        <v>6</v>
      </c>
      <c r="D28" s="84">
        <v>50.0</v>
      </c>
      <c r="E28" s="84"/>
      <c r="F28" s="84"/>
      <c r="G28" s="84"/>
      <c r="H28" s="84"/>
      <c r="I28" s="84"/>
      <c r="J28" s="84"/>
      <c r="K28" s="84"/>
      <c r="L28" s="84"/>
      <c r="M28" s="84"/>
      <c r="N28" s="85">
        <f t="shared" si="17"/>
        <v>50</v>
      </c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5">
        <f t="shared" si="11"/>
        <v>0</v>
      </c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5">
        <f t="shared" si="18"/>
        <v>0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</row>
    <row r="29" ht="14.25" customHeight="1">
      <c r="B29" s="99" t="s">
        <v>7</v>
      </c>
      <c r="D29" s="84">
        <v>200.0</v>
      </c>
      <c r="E29" s="84"/>
      <c r="F29" s="84"/>
      <c r="G29" s="84"/>
      <c r="H29" s="84"/>
      <c r="I29" s="84"/>
      <c r="J29" s="84"/>
      <c r="K29" s="84"/>
      <c r="L29" s="84"/>
      <c r="M29" s="84"/>
      <c r="N29" s="85">
        <f t="shared" si="17"/>
        <v>200</v>
      </c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5">
        <f t="shared" si="11"/>
        <v>0</v>
      </c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5">
        <f t="shared" si="18"/>
        <v>0</v>
      </c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</row>
    <row r="30" ht="14.25" customHeight="1">
      <c r="B30" s="99" t="s">
        <v>8</v>
      </c>
      <c r="D30" s="84">
        <v>250.0</v>
      </c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5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5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</row>
    <row r="31" ht="14.25" customHeight="1">
      <c r="A31" s="104"/>
      <c r="B31" s="104"/>
      <c r="C31" s="105" t="s">
        <v>66</v>
      </c>
      <c r="D31" s="103">
        <f t="shared" ref="D31:M31" si="19">SUM(D25:D30)</f>
        <v>2100</v>
      </c>
      <c r="E31" s="103">
        <f t="shared" si="19"/>
        <v>0</v>
      </c>
      <c r="F31" s="103">
        <f t="shared" si="19"/>
        <v>0</v>
      </c>
      <c r="G31" s="103">
        <f t="shared" si="19"/>
        <v>0</v>
      </c>
      <c r="H31" s="103">
        <f t="shared" si="19"/>
        <v>0</v>
      </c>
      <c r="I31" s="103">
        <f t="shared" si="19"/>
        <v>0</v>
      </c>
      <c r="J31" s="103">
        <f t="shared" si="19"/>
        <v>0</v>
      </c>
      <c r="K31" s="103">
        <f t="shared" si="19"/>
        <v>0</v>
      </c>
      <c r="L31" s="103">
        <f t="shared" si="19"/>
        <v>0</v>
      </c>
      <c r="M31" s="103">
        <f t="shared" si="19"/>
        <v>0</v>
      </c>
      <c r="N31" s="103">
        <f>SUM(D31:M31)</f>
        <v>2100</v>
      </c>
      <c r="O31" s="103">
        <f t="shared" ref="O31:Z31" si="20">SUM(O25:O29)</f>
        <v>0</v>
      </c>
      <c r="P31" s="103">
        <f t="shared" si="20"/>
        <v>0</v>
      </c>
      <c r="Q31" s="103">
        <f t="shared" si="20"/>
        <v>0</v>
      </c>
      <c r="R31" s="103">
        <f t="shared" si="20"/>
        <v>0</v>
      </c>
      <c r="S31" s="103">
        <f t="shared" si="20"/>
        <v>0</v>
      </c>
      <c r="T31" s="103">
        <f t="shared" si="20"/>
        <v>0</v>
      </c>
      <c r="U31" s="103">
        <f t="shared" si="20"/>
        <v>0</v>
      </c>
      <c r="V31" s="103">
        <f t="shared" si="20"/>
        <v>0</v>
      </c>
      <c r="W31" s="103">
        <f t="shared" si="20"/>
        <v>0</v>
      </c>
      <c r="X31" s="103">
        <f t="shared" si="20"/>
        <v>0</v>
      </c>
      <c r="Y31" s="103">
        <f t="shared" si="20"/>
        <v>0</v>
      </c>
      <c r="Z31" s="103">
        <f t="shared" si="20"/>
        <v>0</v>
      </c>
      <c r="AA31" s="103">
        <f t="shared" ref="AA31:AA37" si="22">SUM(O31:Z31)</f>
        <v>0</v>
      </c>
      <c r="AB31" s="103">
        <f t="shared" ref="AB31:AM31" si="21">SUM(AB25:AB29)</f>
        <v>0</v>
      </c>
      <c r="AC31" s="103">
        <f t="shared" si="21"/>
        <v>0</v>
      </c>
      <c r="AD31" s="103">
        <f t="shared" si="21"/>
        <v>0</v>
      </c>
      <c r="AE31" s="103">
        <f t="shared" si="21"/>
        <v>0</v>
      </c>
      <c r="AF31" s="103">
        <f t="shared" si="21"/>
        <v>0</v>
      </c>
      <c r="AG31" s="103">
        <f t="shared" si="21"/>
        <v>0</v>
      </c>
      <c r="AH31" s="103">
        <f t="shared" si="21"/>
        <v>0</v>
      </c>
      <c r="AI31" s="103">
        <f t="shared" si="21"/>
        <v>0</v>
      </c>
      <c r="AJ31" s="103">
        <f t="shared" si="21"/>
        <v>0</v>
      </c>
      <c r="AK31" s="103">
        <f t="shared" si="21"/>
        <v>0</v>
      </c>
      <c r="AL31" s="103">
        <f t="shared" si="21"/>
        <v>0</v>
      </c>
      <c r="AM31" s="103">
        <f t="shared" si="21"/>
        <v>0</v>
      </c>
      <c r="AN31" s="103">
        <f>SUM(AB31:AM31)</f>
        <v>0</v>
      </c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ht="14.25" customHeight="1"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AA32" s="85">
        <f t="shared" si="22"/>
        <v>0</v>
      </c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5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ht="14.25" customHeight="1">
      <c r="A33" s="39" t="s">
        <v>67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AA33" s="85">
        <f t="shared" si="22"/>
        <v>0</v>
      </c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5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ht="14.25" customHeight="1">
      <c r="B34" s="99" t="s">
        <v>68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>
        <f t="shared" ref="N34:N37" si="23">SUM(D34:M34)</f>
        <v>0</v>
      </c>
      <c r="AA34" s="85">
        <f t="shared" si="22"/>
        <v>0</v>
      </c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5">
        <f t="shared" ref="AN34:AN37" si="24">SUM(AB34:AM34)</f>
        <v>0</v>
      </c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ht="14.25" customHeight="1">
      <c r="B35" s="99" t="s">
        <v>69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>
        <f t="shared" si="23"/>
        <v>0</v>
      </c>
      <c r="AA35" s="85">
        <f t="shared" si="22"/>
        <v>0</v>
      </c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5">
        <f t="shared" si="24"/>
        <v>0</v>
      </c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ht="14.25" customHeight="1">
      <c r="B36" s="99" t="s">
        <v>70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>
        <f t="shared" si="23"/>
        <v>0</v>
      </c>
      <c r="AA36" s="85">
        <f t="shared" si="22"/>
        <v>0</v>
      </c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5">
        <f t="shared" si="24"/>
        <v>0</v>
      </c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</row>
    <row r="37" ht="14.25" customHeight="1">
      <c r="A37" s="102" t="s">
        <v>71</v>
      </c>
      <c r="B37" s="94"/>
      <c r="C37" s="95"/>
      <c r="D37" s="103">
        <f t="shared" ref="D37:M37" si="25">SUM(D34:D36)</f>
        <v>0</v>
      </c>
      <c r="E37" s="103">
        <f t="shared" si="25"/>
        <v>0</v>
      </c>
      <c r="F37" s="103">
        <f t="shared" si="25"/>
        <v>0</v>
      </c>
      <c r="G37" s="103">
        <f t="shared" si="25"/>
        <v>0</v>
      </c>
      <c r="H37" s="103">
        <f t="shared" si="25"/>
        <v>0</v>
      </c>
      <c r="I37" s="103">
        <f t="shared" si="25"/>
        <v>0</v>
      </c>
      <c r="J37" s="103">
        <f t="shared" si="25"/>
        <v>0</v>
      </c>
      <c r="K37" s="103">
        <f t="shared" si="25"/>
        <v>0</v>
      </c>
      <c r="L37" s="103">
        <f t="shared" si="25"/>
        <v>0</v>
      </c>
      <c r="M37" s="103">
        <f t="shared" si="25"/>
        <v>0</v>
      </c>
      <c r="N37" s="103">
        <f t="shared" si="23"/>
        <v>0</v>
      </c>
      <c r="O37" s="103">
        <f t="shared" ref="O37:Z37" si="26">SUM(O34:O36)</f>
        <v>0</v>
      </c>
      <c r="P37" s="103">
        <f t="shared" si="26"/>
        <v>0</v>
      </c>
      <c r="Q37" s="103">
        <f t="shared" si="26"/>
        <v>0</v>
      </c>
      <c r="R37" s="103">
        <f t="shared" si="26"/>
        <v>0</v>
      </c>
      <c r="S37" s="103">
        <f t="shared" si="26"/>
        <v>0</v>
      </c>
      <c r="T37" s="103">
        <f t="shared" si="26"/>
        <v>0</v>
      </c>
      <c r="U37" s="103">
        <f t="shared" si="26"/>
        <v>0</v>
      </c>
      <c r="V37" s="103">
        <f t="shared" si="26"/>
        <v>0</v>
      </c>
      <c r="W37" s="103">
        <f t="shared" si="26"/>
        <v>0</v>
      </c>
      <c r="X37" s="103">
        <f t="shared" si="26"/>
        <v>0</v>
      </c>
      <c r="Y37" s="103">
        <f t="shared" si="26"/>
        <v>0</v>
      </c>
      <c r="Z37" s="103">
        <f t="shared" si="26"/>
        <v>0</v>
      </c>
      <c r="AA37" s="103">
        <f t="shared" si="22"/>
        <v>0</v>
      </c>
      <c r="AB37" s="103">
        <f t="shared" ref="AB37:AM37" si="27">SUM(AB34:AB36)</f>
        <v>0</v>
      </c>
      <c r="AC37" s="103">
        <f t="shared" si="27"/>
        <v>0</v>
      </c>
      <c r="AD37" s="103">
        <f t="shared" si="27"/>
        <v>0</v>
      </c>
      <c r="AE37" s="103">
        <f t="shared" si="27"/>
        <v>0</v>
      </c>
      <c r="AF37" s="103">
        <f t="shared" si="27"/>
        <v>0</v>
      </c>
      <c r="AG37" s="103">
        <f t="shared" si="27"/>
        <v>0</v>
      </c>
      <c r="AH37" s="103">
        <f t="shared" si="27"/>
        <v>0</v>
      </c>
      <c r="AI37" s="103">
        <f t="shared" si="27"/>
        <v>0</v>
      </c>
      <c r="AJ37" s="103">
        <f t="shared" si="27"/>
        <v>0</v>
      </c>
      <c r="AK37" s="103">
        <f t="shared" si="27"/>
        <v>0</v>
      </c>
      <c r="AL37" s="103">
        <f t="shared" si="27"/>
        <v>0</v>
      </c>
      <c r="AM37" s="103">
        <f t="shared" si="27"/>
        <v>0</v>
      </c>
      <c r="AN37" s="103">
        <f t="shared" si="24"/>
        <v>0</v>
      </c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ht="14.25" customHeight="1"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AA38" s="85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5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</row>
    <row r="39" ht="14.25" customHeight="1">
      <c r="A39" s="106" t="s">
        <v>72</v>
      </c>
      <c r="B39" s="94"/>
      <c r="C39" s="95"/>
      <c r="D39" s="107">
        <f t="shared" ref="D39:Z39" si="28">D13-D22-D31+D37</f>
        <v>1163.34</v>
      </c>
      <c r="E39" s="107">
        <f t="shared" si="28"/>
        <v>2663.34</v>
      </c>
      <c r="F39" s="107">
        <f t="shared" si="28"/>
        <v>3263.34</v>
      </c>
      <c r="G39" s="107">
        <f t="shared" si="28"/>
        <v>3263.34</v>
      </c>
      <c r="H39" s="107">
        <f t="shared" si="28"/>
        <v>3263.34</v>
      </c>
      <c r="I39" s="107">
        <f t="shared" si="28"/>
        <v>2652.34</v>
      </c>
      <c r="J39" s="107">
        <f t="shared" si="28"/>
        <v>3252.34</v>
      </c>
      <c r="K39" s="107">
        <f t="shared" si="28"/>
        <v>3252.34</v>
      </c>
      <c r="L39" s="107">
        <f t="shared" si="28"/>
        <v>3252.34</v>
      </c>
      <c r="M39" s="107">
        <f t="shared" si="28"/>
        <v>2652.34</v>
      </c>
      <c r="N39" s="107">
        <f t="shared" si="28"/>
        <v>28678.4</v>
      </c>
      <c r="O39" s="107">
        <f t="shared" si="28"/>
        <v>3847.01</v>
      </c>
      <c r="P39" s="107">
        <f t="shared" si="28"/>
        <v>3247.01</v>
      </c>
      <c r="Q39" s="107">
        <f t="shared" si="28"/>
        <v>3847.01</v>
      </c>
      <c r="R39" s="107">
        <f t="shared" si="28"/>
        <v>3247.01</v>
      </c>
      <c r="S39" s="107">
        <f t="shared" si="28"/>
        <v>3247.01</v>
      </c>
      <c r="T39" s="107">
        <f t="shared" si="28"/>
        <v>3247.01</v>
      </c>
      <c r="U39" s="107">
        <f t="shared" si="28"/>
        <v>3247.01</v>
      </c>
      <c r="V39" s="107">
        <f t="shared" si="28"/>
        <v>3847.01</v>
      </c>
      <c r="W39" s="107">
        <f t="shared" si="28"/>
        <v>3847.01</v>
      </c>
      <c r="X39" s="107">
        <f t="shared" si="28"/>
        <v>3847.01</v>
      </c>
      <c r="Y39" s="107">
        <f t="shared" si="28"/>
        <v>3847.01</v>
      </c>
      <c r="Z39" s="107">
        <f t="shared" si="28"/>
        <v>3847.01</v>
      </c>
      <c r="AA39" s="107">
        <f t="shared" ref="AA39:AA40" si="30">SUM(O39:Z39)</f>
        <v>43164.12</v>
      </c>
      <c r="AB39" s="107">
        <f t="shared" ref="AB39:AM39" si="29">AB13-AB22-AB31+AB37</f>
        <v>3847.01</v>
      </c>
      <c r="AC39" s="107">
        <f t="shared" si="29"/>
        <v>3847.01</v>
      </c>
      <c r="AD39" s="107">
        <f t="shared" si="29"/>
        <v>3847.01</v>
      </c>
      <c r="AE39" s="107">
        <f t="shared" si="29"/>
        <v>3847.01</v>
      </c>
      <c r="AF39" s="107">
        <f t="shared" si="29"/>
        <v>3247.01</v>
      </c>
      <c r="AG39" s="107">
        <f t="shared" si="29"/>
        <v>3247.01</v>
      </c>
      <c r="AH39" s="107">
        <f t="shared" si="29"/>
        <v>3847.01</v>
      </c>
      <c r="AI39" s="107">
        <f t="shared" si="29"/>
        <v>3847.01</v>
      </c>
      <c r="AJ39" s="107">
        <f t="shared" si="29"/>
        <v>3847.01</v>
      </c>
      <c r="AK39" s="107">
        <f t="shared" si="29"/>
        <v>3847.01</v>
      </c>
      <c r="AL39" s="107">
        <f t="shared" si="29"/>
        <v>3247.01</v>
      </c>
      <c r="AM39" s="107">
        <f t="shared" si="29"/>
        <v>3847.01</v>
      </c>
      <c r="AN39" s="107">
        <f>SUM(AB39:AM39)</f>
        <v>44364.12</v>
      </c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ht="14.25" customHeight="1"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AA40" s="85">
        <f t="shared" si="30"/>
        <v>0</v>
      </c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5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</row>
    <row r="41" ht="14.25" customHeight="1">
      <c r="A41" s="108" t="s">
        <v>73</v>
      </c>
      <c r="B41" s="94"/>
      <c r="C41" s="95"/>
      <c r="D41" s="109">
        <f t="shared" ref="D41:M41" si="31">D5+D39</f>
        <v>6163.34</v>
      </c>
      <c r="E41" s="109">
        <f t="shared" si="31"/>
        <v>8826.68</v>
      </c>
      <c r="F41" s="109">
        <f t="shared" si="31"/>
        <v>12090.02</v>
      </c>
      <c r="G41" s="109">
        <f t="shared" si="31"/>
        <v>15353.36</v>
      </c>
      <c r="H41" s="109">
        <f t="shared" si="31"/>
        <v>18616.7</v>
      </c>
      <c r="I41" s="109">
        <f t="shared" si="31"/>
        <v>21269.04</v>
      </c>
      <c r="J41" s="109">
        <f t="shared" si="31"/>
        <v>24521.38</v>
      </c>
      <c r="K41" s="109">
        <f t="shared" si="31"/>
        <v>27773.72</v>
      </c>
      <c r="L41" s="109">
        <f t="shared" si="31"/>
        <v>31026.06</v>
      </c>
      <c r="M41" s="109">
        <f t="shared" si="31"/>
        <v>33678.4</v>
      </c>
      <c r="N41" s="110">
        <f>M41</f>
        <v>33678.4</v>
      </c>
      <c r="O41" s="110">
        <f t="shared" ref="O41:Z41" si="32">O5+O39</f>
        <v>37525.41</v>
      </c>
      <c r="P41" s="110">
        <f t="shared" si="32"/>
        <v>40772.42</v>
      </c>
      <c r="Q41" s="110">
        <f t="shared" si="32"/>
        <v>44619.43</v>
      </c>
      <c r="R41" s="110">
        <f t="shared" si="32"/>
        <v>47866.44</v>
      </c>
      <c r="S41" s="110">
        <f t="shared" si="32"/>
        <v>51113.45</v>
      </c>
      <c r="T41" s="110">
        <f t="shared" si="32"/>
        <v>54360.46</v>
      </c>
      <c r="U41" s="110">
        <f t="shared" si="32"/>
        <v>57607.47</v>
      </c>
      <c r="V41" s="110">
        <f t="shared" si="32"/>
        <v>61454.48</v>
      </c>
      <c r="W41" s="110">
        <f t="shared" si="32"/>
        <v>65301.49</v>
      </c>
      <c r="X41" s="110">
        <f t="shared" si="32"/>
        <v>69148.5</v>
      </c>
      <c r="Y41" s="110">
        <f t="shared" si="32"/>
        <v>72995.51</v>
      </c>
      <c r="Z41" s="110">
        <f t="shared" si="32"/>
        <v>76842.52</v>
      </c>
      <c r="AA41" s="110">
        <f>Z41</f>
        <v>76842.52</v>
      </c>
      <c r="AB41" s="110">
        <f t="shared" ref="AB41:AM41" si="33">AB5+AB39</f>
        <v>80689.53</v>
      </c>
      <c r="AC41" s="110">
        <f t="shared" si="33"/>
        <v>84536.54</v>
      </c>
      <c r="AD41" s="110">
        <f t="shared" si="33"/>
        <v>88383.55</v>
      </c>
      <c r="AE41" s="110">
        <f t="shared" si="33"/>
        <v>92230.56</v>
      </c>
      <c r="AF41" s="110">
        <f t="shared" si="33"/>
        <v>95477.57</v>
      </c>
      <c r="AG41" s="110">
        <f t="shared" si="33"/>
        <v>98724.58</v>
      </c>
      <c r="AH41" s="110">
        <f t="shared" si="33"/>
        <v>102571.59</v>
      </c>
      <c r="AI41" s="110">
        <f t="shared" si="33"/>
        <v>106418.6</v>
      </c>
      <c r="AJ41" s="110">
        <f t="shared" si="33"/>
        <v>110265.61</v>
      </c>
      <c r="AK41" s="110">
        <f t="shared" si="33"/>
        <v>114112.62</v>
      </c>
      <c r="AL41" s="110">
        <f t="shared" si="33"/>
        <v>117359.63</v>
      </c>
      <c r="AM41" s="110">
        <f t="shared" si="33"/>
        <v>121206.64</v>
      </c>
      <c r="AN41" s="110">
        <f>AM41</f>
        <v>121206.64</v>
      </c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</row>
    <row r="42" ht="14.25" customHeight="1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AA42" s="85">
        <f t="shared" ref="AA42:AA45" si="34">SUM(O42:Z42)</f>
        <v>0</v>
      </c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5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</row>
    <row r="43" ht="14.25" customHeight="1">
      <c r="B43" s="112" t="s">
        <v>74</v>
      </c>
      <c r="C43" s="113">
        <v>5000.0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AA43" s="85">
        <f t="shared" si="34"/>
        <v>0</v>
      </c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5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</row>
    <row r="44" ht="14.25" customHeight="1"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  <c r="AA44" s="85">
        <f t="shared" si="34"/>
        <v>0</v>
      </c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5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</row>
    <row r="45" ht="14.25" customHeight="1">
      <c r="A45" s="106" t="s">
        <v>75</v>
      </c>
      <c r="B45" s="94"/>
      <c r="C45" s="95"/>
      <c r="D45" s="107">
        <f t="shared" ref="D45:Z45" si="35">D13-D22-D31</f>
        <v>1163.34</v>
      </c>
      <c r="E45" s="107">
        <f t="shared" si="35"/>
        <v>2663.34</v>
      </c>
      <c r="F45" s="107">
        <f t="shared" si="35"/>
        <v>3263.34</v>
      </c>
      <c r="G45" s="107">
        <f t="shared" si="35"/>
        <v>3263.34</v>
      </c>
      <c r="H45" s="107">
        <f t="shared" si="35"/>
        <v>3263.34</v>
      </c>
      <c r="I45" s="107">
        <f t="shared" si="35"/>
        <v>2652.34</v>
      </c>
      <c r="J45" s="107">
        <f t="shared" si="35"/>
        <v>3252.34</v>
      </c>
      <c r="K45" s="107">
        <f t="shared" si="35"/>
        <v>3252.34</v>
      </c>
      <c r="L45" s="107">
        <f t="shared" si="35"/>
        <v>3252.34</v>
      </c>
      <c r="M45" s="107">
        <f t="shared" si="35"/>
        <v>2652.34</v>
      </c>
      <c r="N45" s="107">
        <f t="shared" si="35"/>
        <v>28678.4</v>
      </c>
      <c r="O45" s="107">
        <f t="shared" si="35"/>
        <v>3847.01</v>
      </c>
      <c r="P45" s="107">
        <f t="shared" si="35"/>
        <v>3247.01</v>
      </c>
      <c r="Q45" s="107">
        <f t="shared" si="35"/>
        <v>3847.01</v>
      </c>
      <c r="R45" s="107">
        <f t="shared" si="35"/>
        <v>3247.01</v>
      </c>
      <c r="S45" s="107">
        <f t="shared" si="35"/>
        <v>3247.01</v>
      </c>
      <c r="T45" s="107">
        <f t="shared" si="35"/>
        <v>3247.01</v>
      </c>
      <c r="U45" s="107">
        <f t="shared" si="35"/>
        <v>3247.01</v>
      </c>
      <c r="V45" s="107">
        <f t="shared" si="35"/>
        <v>3847.01</v>
      </c>
      <c r="W45" s="107">
        <f t="shared" si="35"/>
        <v>3847.01</v>
      </c>
      <c r="X45" s="107">
        <f t="shared" si="35"/>
        <v>3847.01</v>
      </c>
      <c r="Y45" s="107">
        <f t="shared" si="35"/>
        <v>3847.01</v>
      </c>
      <c r="Z45" s="107">
        <f t="shared" si="35"/>
        <v>3847.01</v>
      </c>
      <c r="AA45" s="107">
        <f t="shared" si="34"/>
        <v>43164.12</v>
      </c>
      <c r="AB45" s="107">
        <f t="shared" ref="AB45:AM45" si="36">AB13-AB22-AB31</f>
        <v>3847.01</v>
      </c>
      <c r="AC45" s="107">
        <f t="shared" si="36"/>
        <v>3847.01</v>
      </c>
      <c r="AD45" s="107">
        <f t="shared" si="36"/>
        <v>3847.01</v>
      </c>
      <c r="AE45" s="107">
        <f t="shared" si="36"/>
        <v>3847.01</v>
      </c>
      <c r="AF45" s="107">
        <f t="shared" si="36"/>
        <v>3247.01</v>
      </c>
      <c r="AG45" s="107">
        <f t="shared" si="36"/>
        <v>3247.01</v>
      </c>
      <c r="AH45" s="107">
        <f t="shared" si="36"/>
        <v>3847.01</v>
      </c>
      <c r="AI45" s="107">
        <f t="shared" si="36"/>
        <v>3847.01</v>
      </c>
      <c r="AJ45" s="107">
        <f t="shared" si="36"/>
        <v>3847.01</v>
      </c>
      <c r="AK45" s="107">
        <f t="shared" si="36"/>
        <v>3847.01</v>
      </c>
      <c r="AL45" s="107">
        <f t="shared" si="36"/>
        <v>3247.01</v>
      </c>
      <c r="AM45" s="107">
        <f t="shared" si="36"/>
        <v>3847.01</v>
      </c>
      <c r="AN45" s="107">
        <f>SUM(AB45:AM45)</f>
        <v>44364.12</v>
      </c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ht="14.25" customHeight="1"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  <c r="AA46" s="86"/>
      <c r="AN46" s="86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</row>
    <row r="47" ht="14.25" customHeight="1"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  <c r="AA47" s="86"/>
      <c r="AN47" s="86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</row>
    <row r="48" ht="14.25" customHeight="1"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AA48" s="86"/>
      <c r="AN48" s="86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ht="14.25" customHeight="1"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  <c r="AA49" s="86"/>
      <c r="AN49" s="86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ht="14.25" customHeight="1"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  <c r="AA50" s="86"/>
      <c r="AN50" s="86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ht="14.25" customHeight="1"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  <c r="AA51" s="86"/>
      <c r="AN51" s="86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ht="14.25" customHeight="1"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  <c r="AA52" s="86"/>
      <c r="AN52" s="86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ht="14.25" customHeight="1"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  <c r="AA53" s="86"/>
      <c r="AN53" s="86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ht="14.25" customHeight="1"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  <c r="AA54" s="86"/>
      <c r="AN54" s="86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ht="14.25" customHeight="1"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  <c r="AA55" s="86"/>
      <c r="AN55" s="86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ht="14.25" customHeight="1"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  <c r="AA56" s="86"/>
      <c r="AN56" s="86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ht="14.25" customHeight="1"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  <c r="AA57" s="86"/>
      <c r="AN57" s="86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</row>
    <row r="58" ht="14.25" customHeight="1"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5"/>
      <c r="AA58" s="86"/>
      <c r="AN58" s="86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ht="14.25" customHeight="1"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5"/>
      <c r="AA59" s="86"/>
      <c r="AN59" s="86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</row>
    <row r="60" ht="14.25" customHeight="1"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5"/>
      <c r="AA60" s="86"/>
      <c r="AN60" s="86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ht="14.25" customHeight="1"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5"/>
      <c r="AA61" s="86"/>
      <c r="AN61" s="86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</row>
    <row r="62" ht="14.25" customHeight="1"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  <c r="AA62" s="86"/>
      <c r="AN62" s="86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ht="14.25" customHeight="1"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  <c r="AA63" s="86"/>
      <c r="AN63" s="86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</row>
    <row r="64" ht="14.25" customHeight="1"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5"/>
      <c r="AA64" s="86"/>
      <c r="AN64" s="86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ht="14.25" customHeight="1"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5"/>
      <c r="AA65" s="86"/>
      <c r="AN65" s="86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</row>
    <row r="66" ht="14.25" customHeight="1"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5"/>
      <c r="AA66" s="86"/>
      <c r="AN66" s="86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</row>
    <row r="67" ht="14.25" customHeight="1"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5"/>
      <c r="AA67" s="86"/>
      <c r="AN67" s="86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</row>
    <row r="68" ht="14.25" customHeight="1"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5"/>
      <c r="AA68" s="86"/>
      <c r="AN68" s="86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</row>
    <row r="69" ht="14.25" customHeight="1"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5"/>
      <c r="AA69" s="86"/>
      <c r="AN69" s="86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</row>
    <row r="70" ht="14.25" customHeight="1"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5"/>
      <c r="AA70" s="86"/>
      <c r="AN70" s="86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</row>
    <row r="71" ht="14.25" customHeight="1"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5"/>
      <c r="AA71" s="86"/>
      <c r="AN71" s="86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ht="14.25" customHeight="1"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  <c r="AA72" s="86"/>
      <c r="AN72" s="86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</row>
    <row r="73" ht="14.25" customHeight="1"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  <c r="AA73" s="86"/>
      <c r="AN73" s="86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</row>
    <row r="74" ht="14.25" customHeight="1"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  <c r="AA74" s="86"/>
      <c r="AN74" s="86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</row>
    <row r="75" ht="14.25" customHeight="1"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  <c r="AA75" s="86"/>
      <c r="AN75" s="86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</row>
    <row r="76" ht="14.25" customHeight="1"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5"/>
      <c r="AA76" s="86"/>
      <c r="AN76" s="86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</row>
    <row r="77" ht="14.25" customHeight="1"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5"/>
      <c r="AA77" s="86"/>
      <c r="AN77" s="86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</row>
    <row r="78" ht="14.25" customHeight="1"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5"/>
      <c r="AA78" s="86"/>
      <c r="AN78" s="86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</row>
    <row r="79" ht="14.25" customHeight="1"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5"/>
      <c r="AA79" s="86"/>
      <c r="AN79" s="86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</row>
    <row r="80" ht="14.25" customHeight="1"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5"/>
      <c r="AA80" s="86"/>
      <c r="AN80" s="86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</row>
    <row r="81" ht="14.25" customHeight="1"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5"/>
      <c r="AA81" s="86"/>
      <c r="AN81" s="86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</row>
    <row r="82" ht="14.25" customHeight="1"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5"/>
      <c r="AA82" s="86"/>
      <c r="AN82" s="86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</row>
    <row r="83" ht="14.25" customHeight="1"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5"/>
      <c r="AA83" s="86"/>
      <c r="AN83" s="86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</row>
    <row r="84" ht="14.25" customHeight="1"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AA84" s="86"/>
      <c r="AN84" s="86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</row>
    <row r="85" ht="14.25" customHeight="1"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5"/>
      <c r="AA85" s="86"/>
      <c r="AN85" s="86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</row>
    <row r="86" ht="14.25" customHeight="1"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5"/>
      <c r="AA86" s="86"/>
      <c r="AN86" s="86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</row>
    <row r="87" ht="14.25" customHeight="1"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5"/>
      <c r="AA87" s="86"/>
      <c r="AN87" s="86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</row>
    <row r="88" ht="14.25" customHeight="1"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5"/>
      <c r="AA88" s="86"/>
      <c r="AN88" s="86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</row>
    <row r="89" ht="14.25" customHeight="1"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5"/>
      <c r="AA89" s="86"/>
      <c r="AN89" s="86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</row>
    <row r="90" ht="14.25" customHeight="1"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5"/>
      <c r="AA90" s="86"/>
      <c r="AN90" s="86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</row>
    <row r="91" ht="14.25" customHeight="1"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5"/>
      <c r="AA91" s="86"/>
      <c r="AN91" s="86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</row>
    <row r="92" ht="14.25" customHeight="1"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5"/>
      <c r="AA92" s="86"/>
      <c r="AN92" s="86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</row>
    <row r="93" ht="14.25" customHeight="1"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5"/>
      <c r="AA93" s="86"/>
      <c r="AN93" s="86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</row>
    <row r="94" ht="14.25" customHeight="1"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5"/>
      <c r="AA94" s="86"/>
      <c r="AN94" s="86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</row>
    <row r="95" ht="14.25" customHeight="1"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AA95" s="86"/>
      <c r="AN95" s="86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</row>
    <row r="96" ht="14.25" customHeight="1"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5"/>
      <c r="AA96" s="86"/>
      <c r="AN96" s="86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</row>
    <row r="97" ht="14.25" customHeight="1"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5"/>
      <c r="AA97" s="86"/>
      <c r="AN97" s="86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</row>
    <row r="98" ht="14.25" customHeight="1"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5"/>
      <c r="AA98" s="86"/>
      <c r="AN98" s="86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</row>
    <row r="99" ht="14.25" customHeight="1"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5"/>
      <c r="AA99" s="86"/>
      <c r="AN99" s="86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</row>
    <row r="100" ht="14.25" customHeight="1"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AA100" s="86"/>
      <c r="AN100" s="86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</row>
    <row r="101" ht="14.25" customHeight="1"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5"/>
      <c r="AA101" s="86"/>
      <c r="AN101" s="86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</row>
    <row r="102" ht="14.25" customHeight="1"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5"/>
      <c r="AA102" s="86"/>
      <c r="AN102" s="86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</row>
    <row r="103" ht="14.25" customHeight="1"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5"/>
      <c r="AA103" s="86"/>
      <c r="AN103" s="86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</row>
    <row r="104" ht="14.25" customHeight="1"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5"/>
      <c r="AA104" s="86"/>
      <c r="AN104" s="86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</row>
    <row r="105" ht="14.25" customHeight="1"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AA105" s="86"/>
      <c r="AN105" s="86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</row>
    <row r="106" ht="14.25" customHeight="1"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5"/>
      <c r="AA106" s="86"/>
      <c r="AN106" s="86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</row>
    <row r="107" ht="14.25" customHeight="1"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5"/>
      <c r="AA107" s="86"/>
      <c r="AN107" s="86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</row>
    <row r="108" ht="14.25" customHeight="1"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5"/>
      <c r="AA108" s="86"/>
      <c r="AN108" s="86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</row>
    <row r="109" ht="14.25" customHeight="1"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5"/>
      <c r="AA109" s="86"/>
      <c r="AN109" s="86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</row>
    <row r="110" ht="14.25" customHeight="1"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5"/>
      <c r="AA110" s="86"/>
      <c r="AN110" s="86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</row>
    <row r="111" ht="14.25" customHeight="1"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5"/>
      <c r="AA111" s="86"/>
      <c r="AN111" s="86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</row>
    <row r="112" ht="14.25" customHeight="1"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5"/>
      <c r="AA112" s="86"/>
      <c r="AN112" s="86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</row>
    <row r="113" ht="14.25" customHeight="1"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5"/>
      <c r="AA113" s="86"/>
      <c r="AN113" s="86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</row>
    <row r="114" ht="14.25" customHeight="1"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5"/>
      <c r="AA114" s="86"/>
      <c r="AN114" s="86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</row>
    <row r="115" ht="14.25" customHeight="1"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5"/>
      <c r="AA115" s="86"/>
      <c r="AN115" s="86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</row>
    <row r="116" ht="14.25" customHeight="1"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5"/>
      <c r="AA116" s="86"/>
      <c r="AN116" s="86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</row>
    <row r="117" ht="14.25" customHeight="1"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5"/>
      <c r="AA117" s="86"/>
      <c r="AN117" s="86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</row>
    <row r="118" ht="14.25" customHeight="1"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5"/>
      <c r="AA118" s="86"/>
      <c r="AN118" s="86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</row>
    <row r="119" ht="14.25" customHeight="1"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5"/>
      <c r="AA119" s="86"/>
      <c r="AN119" s="86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</row>
    <row r="120" ht="14.25" customHeight="1"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5"/>
      <c r="AA120" s="86"/>
      <c r="AN120" s="86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</row>
    <row r="121" ht="14.25" customHeight="1"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5"/>
      <c r="AA121" s="86"/>
      <c r="AN121" s="86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</row>
    <row r="122" ht="14.25" customHeight="1"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5"/>
      <c r="AA122" s="86"/>
      <c r="AN122" s="86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</row>
    <row r="123" ht="14.25" customHeight="1"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AA123" s="86"/>
      <c r="AN123" s="86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</row>
    <row r="124" ht="14.25" customHeight="1"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5"/>
      <c r="AA124" s="86"/>
      <c r="AN124" s="86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</row>
    <row r="125" ht="14.25" customHeight="1"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5"/>
      <c r="AA125" s="86"/>
      <c r="AN125" s="86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</row>
    <row r="126" ht="14.25" customHeight="1"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5"/>
      <c r="AA126" s="86"/>
      <c r="AN126" s="86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</row>
    <row r="127" ht="14.25" customHeight="1"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5"/>
      <c r="AA127" s="86"/>
      <c r="AN127" s="86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</row>
    <row r="128" ht="14.25" customHeight="1"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5"/>
      <c r="AA128" s="86"/>
      <c r="AN128" s="86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</row>
    <row r="129" ht="14.25" customHeight="1"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5"/>
      <c r="AA129" s="86"/>
      <c r="AN129" s="86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</row>
    <row r="130" ht="14.25" customHeight="1"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5"/>
      <c r="AA130" s="86"/>
      <c r="AN130" s="86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</row>
    <row r="131" ht="14.25" customHeight="1"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5"/>
      <c r="AA131" s="86"/>
      <c r="AN131" s="86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</row>
    <row r="132" ht="14.25" customHeight="1"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5"/>
      <c r="AA132" s="86"/>
      <c r="AN132" s="86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</row>
    <row r="133" ht="14.25" customHeight="1"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5"/>
      <c r="AA133" s="86"/>
      <c r="AN133" s="86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</row>
    <row r="134" ht="14.25" customHeight="1"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5"/>
      <c r="AA134" s="86"/>
      <c r="AN134" s="86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</row>
    <row r="135" ht="14.25" customHeight="1"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AA135" s="86"/>
      <c r="AN135" s="86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</row>
    <row r="136" ht="14.25" customHeight="1"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5"/>
      <c r="AA136" s="86"/>
      <c r="AN136" s="86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</row>
    <row r="137" ht="14.25" customHeight="1"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5"/>
      <c r="AA137" s="86"/>
      <c r="AN137" s="86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</row>
    <row r="138" ht="14.25" customHeight="1"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5"/>
      <c r="AA138" s="86"/>
      <c r="AN138" s="86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</row>
    <row r="139" ht="14.25" customHeight="1"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5"/>
      <c r="AA139" s="86"/>
      <c r="AN139" s="86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</row>
    <row r="140" ht="14.25" customHeight="1"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5"/>
      <c r="AA140" s="86"/>
      <c r="AN140" s="86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</row>
    <row r="141" ht="14.25" customHeight="1"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5"/>
      <c r="AA141" s="86"/>
      <c r="AN141" s="86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</row>
    <row r="142" ht="14.25" customHeight="1"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5"/>
      <c r="AA142" s="86"/>
      <c r="AN142" s="86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</row>
    <row r="143" ht="14.25" customHeight="1"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5"/>
      <c r="AA143" s="86"/>
      <c r="AN143" s="86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</row>
    <row r="144" ht="14.25" customHeight="1"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5"/>
      <c r="AA144" s="86"/>
      <c r="AN144" s="86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</row>
    <row r="145" ht="14.25" customHeight="1"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5"/>
      <c r="AA145" s="86"/>
      <c r="AN145" s="86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</row>
    <row r="146" ht="14.25" customHeight="1"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5"/>
      <c r="AA146" s="86"/>
      <c r="AN146" s="86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</row>
    <row r="147" ht="14.25" customHeight="1"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5"/>
      <c r="AA147" s="86"/>
      <c r="AN147" s="86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</row>
    <row r="148" ht="14.25" customHeight="1"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5"/>
      <c r="AA148" s="86"/>
      <c r="AN148" s="86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</row>
    <row r="149" ht="14.25" customHeight="1"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5"/>
      <c r="AA149" s="86"/>
      <c r="AN149" s="86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</row>
    <row r="150" ht="14.25" customHeight="1"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5"/>
      <c r="AA150" s="86"/>
      <c r="AN150" s="86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</row>
    <row r="151" ht="14.25" customHeight="1"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5"/>
      <c r="AA151" s="86"/>
      <c r="AN151" s="86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</row>
    <row r="152" ht="14.25" customHeight="1"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5"/>
      <c r="AA152" s="86"/>
      <c r="AN152" s="86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</row>
    <row r="153" ht="14.25" customHeight="1"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5"/>
      <c r="AA153" s="86"/>
      <c r="AN153" s="86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</row>
    <row r="154" ht="14.25" customHeight="1"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AA154" s="86"/>
      <c r="AN154" s="86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</row>
    <row r="155" ht="14.25" customHeight="1"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5"/>
      <c r="AA155" s="86"/>
      <c r="AN155" s="86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</row>
    <row r="156" ht="14.25" customHeight="1"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5"/>
      <c r="AA156" s="86"/>
      <c r="AN156" s="86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</row>
    <row r="157" ht="14.25" customHeight="1"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5"/>
      <c r="AA157" s="86"/>
      <c r="AN157" s="86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</row>
    <row r="158" ht="14.25" customHeight="1"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5"/>
      <c r="AA158" s="86"/>
      <c r="AN158" s="86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</row>
    <row r="159" ht="14.25" customHeight="1"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5"/>
      <c r="AA159" s="86"/>
      <c r="AN159" s="86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</row>
    <row r="160" ht="14.25" customHeight="1"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5"/>
      <c r="AA160" s="86"/>
      <c r="AN160" s="86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</row>
    <row r="161" ht="14.25" customHeight="1"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5"/>
      <c r="AA161" s="86"/>
      <c r="AN161" s="86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</row>
    <row r="162" ht="14.25" customHeight="1"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5"/>
      <c r="AA162" s="86"/>
      <c r="AN162" s="86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</row>
    <row r="163" ht="14.25" customHeight="1"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5"/>
      <c r="AA163" s="86"/>
      <c r="AN163" s="86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</row>
    <row r="164" ht="14.25" customHeight="1"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AA164" s="86"/>
      <c r="AN164" s="86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</row>
    <row r="165" ht="14.25" customHeight="1"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5"/>
      <c r="AA165" s="86"/>
      <c r="AN165" s="86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</row>
    <row r="166" ht="14.25" customHeight="1"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5"/>
      <c r="AA166" s="86"/>
      <c r="AN166" s="86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</row>
    <row r="167" ht="14.25" customHeight="1"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5"/>
      <c r="AA167" s="86"/>
      <c r="AN167" s="86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</row>
    <row r="168" ht="14.25" customHeight="1"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5"/>
      <c r="AA168" s="86"/>
      <c r="AN168" s="86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</row>
    <row r="169" ht="14.25" customHeight="1"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5"/>
      <c r="AA169" s="86"/>
      <c r="AN169" s="86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</row>
    <row r="170" ht="14.25" customHeight="1"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5"/>
      <c r="AA170" s="86"/>
      <c r="AN170" s="86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</row>
    <row r="171" ht="14.25" customHeight="1"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5"/>
      <c r="AA171" s="86"/>
      <c r="AN171" s="86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</row>
    <row r="172" ht="14.25" customHeight="1"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5"/>
      <c r="AA172" s="86"/>
      <c r="AN172" s="86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</row>
    <row r="173" ht="14.25" customHeight="1"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5"/>
      <c r="AA173" s="86"/>
      <c r="AN173" s="86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</row>
    <row r="174" ht="14.25" customHeight="1"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5"/>
      <c r="AA174" s="86"/>
      <c r="AN174" s="86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</row>
    <row r="175" ht="14.25" customHeight="1"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5"/>
      <c r="AA175" s="86"/>
      <c r="AN175" s="86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</row>
    <row r="176" ht="14.25" customHeight="1"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5"/>
      <c r="AA176" s="86"/>
      <c r="AN176" s="86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</row>
    <row r="177" ht="14.25" customHeight="1"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5"/>
      <c r="AA177" s="86"/>
      <c r="AN177" s="86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</row>
    <row r="178" ht="14.25" customHeight="1"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5"/>
      <c r="AA178" s="86"/>
      <c r="AN178" s="86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</row>
    <row r="179" ht="14.25" customHeight="1"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5"/>
      <c r="AA179" s="86"/>
      <c r="AN179" s="86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</row>
    <row r="180" ht="14.25" customHeight="1"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AA180" s="86"/>
      <c r="AN180" s="86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</row>
    <row r="181" ht="14.25" customHeight="1"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5"/>
      <c r="AA181" s="86"/>
      <c r="AN181" s="86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</row>
    <row r="182" ht="14.25" customHeight="1"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5"/>
      <c r="AA182" s="86"/>
      <c r="AN182" s="86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</row>
    <row r="183" ht="14.25" customHeight="1"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5"/>
      <c r="AA183" s="86"/>
      <c r="AN183" s="86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</row>
    <row r="184" ht="14.25" customHeight="1"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5"/>
      <c r="AA184" s="86"/>
      <c r="AN184" s="86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</row>
    <row r="185" ht="14.25" customHeight="1"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5"/>
      <c r="AA185" s="86"/>
      <c r="AN185" s="86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</row>
    <row r="186" ht="14.25" customHeight="1"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5"/>
      <c r="AA186" s="86"/>
      <c r="AN186" s="86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</row>
    <row r="187" ht="14.25" customHeight="1"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5"/>
      <c r="AA187" s="86"/>
      <c r="AN187" s="86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</row>
    <row r="188" ht="14.25" customHeight="1"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5"/>
      <c r="AA188" s="86"/>
      <c r="AN188" s="86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</row>
    <row r="189" ht="14.25" customHeight="1"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5"/>
      <c r="AA189" s="86"/>
      <c r="AN189" s="86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</row>
    <row r="190" ht="14.25" customHeight="1"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5"/>
      <c r="AA190" s="86"/>
      <c r="AN190" s="86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</row>
    <row r="191" ht="14.25" customHeight="1"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5"/>
      <c r="AA191" s="86"/>
      <c r="AN191" s="86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</row>
    <row r="192" ht="14.25" customHeight="1"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5"/>
      <c r="AA192" s="86"/>
      <c r="AN192" s="86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</row>
    <row r="193" ht="14.25" customHeight="1"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5"/>
      <c r="AA193" s="86"/>
      <c r="AN193" s="86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</row>
    <row r="194" ht="14.25" customHeight="1"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5"/>
      <c r="AA194" s="86"/>
      <c r="AN194" s="86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</row>
    <row r="195" ht="14.25" customHeight="1"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5"/>
      <c r="AA195" s="86"/>
      <c r="AN195" s="86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</row>
    <row r="196" ht="14.25" customHeight="1"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5"/>
      <c r="AA196" s="86"/>
      <c r="AN196" s="86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</row>
    <row r="197" ht="14.25" customHeight="1"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5"/>
      <c r="AA197" s="86"/>
      <c r="AN197" s="86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</row>
    <row r="198" ht="14.25" customHeight="1"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AA198" s="86"/>
      <c r="AN198" s="86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</row>
    <row r="199" ht="14.25" customHeight="1"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5"/>
      <c r="AA199" s="86"/>
      <c r="AN199" s="86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</row>
    <row r="200" ht="14.25" customHeight="1"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5"/>
      <c r="AA200" s="86"/>
      <c r="AN200" s="86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</row>
    <row r="201" ht="14.25" customHeight="1"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5"/>
      <c r="AA201" s="86"/>
      <c r="AN201" s="86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</row>
    <row r="202" ht="14.25" customHeight="1"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5"/>
      <c r="AA202" s="86"/>
      <c r="AN202" s="86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</row>
    <row r="203" ht="14.25" customHeight="1"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5"/>
      <c r="AA203" s="86"/>
      <c r="AN203" s="86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</row>
    <row r="204" ht="14.25" customHeight="1"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AA204" s="86"/>
      <c r="AN204" s="86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</row>
    <row r="205" ht="14.25" customHeight="1"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5"/>
      <c r="AA205" s="86"/>
      <c r="AN205" s="86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</row>
    <row r="206" ht="14.25" customHeight="1"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5"/>
      <c r="AA206" s="86"/>
      <c r="AN206" s="86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</row>
    <row r="207" ht="14.25" customHeight="1"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5"/>
      <c r="AA207" s="86"/>
      <c r="AN207" s="86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</row>
    <row r="208" ht="14.25" customHeight="1"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5"/>
      <c r="AA208" s="86"/>
      <c r="AN208" s="86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</row>
    <row r="209" ht="14.25" customHeight="1"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5"/>
      <c r="AA209" s="86"/>
      <c r="AN209" s="86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</row>
    <row r="210" ht="14.25" customHeight="1"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5"/>
      <c r="AA210" s="86"/>
      <c r="AN210" s="86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</row>
    <row r="211" ht="14.25" customHeight="1"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5"/>
      <c r="AA211" s="86"/>
      <c r="AN211" s="86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</row>
    <row r="212" ht="14.25" customHeight="1"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5"/>
      <c r="AA212" s="86"/>
      <c r="AN212" s="86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</row>
    <row r="213" ht="14.25" customHeight="1"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5"/>
      <c r="AA213" s="86"/>
      <c r="AN213" s="86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</row>
    <row r="214" ht="14.25" customHeight="1"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5"/>
      <c r="AA214" s="86"/>
      <c r="AN214" s="86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</row>
    <row r="215" ht="14.25" customHeight="1"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AA215" s="86"/>
      <c r="AN215" s="86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</row>
    <row r="216" ht="14.25" customHeight="1"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5"/>
      <c r="AA216" s="86"/>
      <c r="AN216" s="86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</row>
    <row r="217" ht="14.25" customHeight="1"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5"/>
      <c r="AA217" s="86"/>
      <c r="AN217" s="86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</row>
    <row r="218" ht="14.25" customHeight="1"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AA218" s="86"/>
      <c r="AN218" s="86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</row>
    <row r="219" ht="14.25" customHeight="1"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5"/>
      <c r="AA219" s="86"/>
      <c r="AN219" s="86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</row>
    <row r="220" ht="14.25" customHeight="1"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5"/>
      <c r="AA220" s="86"/>
      <c r="AN220" s="86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</row>
    <row r="221" ht="14.25" customHeight="1"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5"/>
      <c r="AA221" s="86"/>
      <c r="AN221" s="86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</row>
    <row r="222" ht="14.25" customHeight="1"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5"/>
      <c r="AA222" s="86"/>
      <c r="AN222" s="86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</row>
    <row r="223" ht="14.25" customHeight="1"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5"/>
      <c r="AA223" s="86"/>
      <c r="AN223" s="86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</row>
    <row r="224" ht="14.25" customHeight="1"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5"/>
      <c r="AA224" s="86"/>
      <c r="AN224" s="86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</row>
    <row r="225" ht="14.25" customHeight="1"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5"/>
      <c r="AA225" s="86"/>
      <c r="AN225" s="86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</row>
    <row r="226" ht="14.25" customHeight="1"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5"/>
      <c r="AA226" s="86"/>
      <c r="AN226" s="86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</row>
    <row r="227" ht="14.25" customHeight="1"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5"/>
      <c r="AA227" s="86"/>
      <c r="AN227" s="86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</row>
    <row r="228" ht="14.25" customHeight="1"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5"/>
      <c r="AA228" s="86"/>
      <c r="AN228" s="86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</row>
    <row r="229" ht="14.25" customHeight="1"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5"/>
      <c r="AA229" s="86"/>
      <c r="AN229" s="86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</row>
    <row r="230" ht="14.25" customHeight="1"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5"/>
      <c r="AA230" s="86"/>
      <c r="AN230" s="86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</row>
    <row r="231" ht="14.25" customHeight="1"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5"/>
      <c r="AA231" s="86"/>
      <c r="AN231" s="86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</row>
    <row r="232" ht="14.25" customHeight="1"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AA232" s="86"/>
      <c r="AN232" s="86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</row>
    <row r="233" ht="14.25" customHeight="1"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5"/>
      <c r="AA233" s="86"/>
      <c r="AN233" s="86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</row>
    <row r="234" ht="14.25" customHeight="1"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5"/>
      <c r="AA234" s="86"/>
      <c r="AN234" s="86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</row>
    <row r="235" ht="14.25" customHeight="1"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5"/>
      <c r="AA235" s="86"/>
      <c r="AN235" s="86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</row>
    <row r="236" ht="14.25" customHeight="1"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5"/>
      <c r="AA236" s="86"/>
      <c r="AN236" s="86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</row>
    <row r="237" ht="14.25" customHeight="1"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5"/>
      <c r="AA237" s="86"/>
      <c r="AN237" s="86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</row>
    <row r="238" ht="14.25" customHeight="1"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5"/>
      <c r="AA238" s="86"/>
      <c r="AN238" s="86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</row>
    <row r="239" ht="14.25" customHeight="1"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5"/>
      <c r="AA239" s="86"/>
      <c r="AN239" s="86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</row>
    <row r="240" ht="14.25" customHeight="1"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5"/>
      <c r="AA240" s="86"/>
      <c r="AN240" s="86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</row>
    <row r="241" ht="14.25" customHeight="1"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5"/>
      <c r="AA241" s="86"/>
      <c r="AN241" s="86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</row>
    <row r="242" ht="14.25" customHeight="1"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5"/>
      <c r="AA242" s="86"/>
      <c r="AN242" s="86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</row>
    <row r="243" ht="14.25" customHeight="1"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5"/>
      <c r="AA243" s="86"/>
      <c r="AN243" s="86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</row>
    <row r="244" ht="14.25" customHeight="1"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5"/>
      <c r="AA244" s="86"/>
      <c r="AN244" s="86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</row>
    <row r="245" ht="14.25" customHeight="1"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5"/>
      <c r="AA245" s="86"/>
      <c r="AN245" s="86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</row>
    <row r="246" ht="14.25" customHeight="1"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5"/>
      <c r="AA246" s="86"/>
      <c r="AN246" s="86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</row>
    <row r="247" ht="14.25" customHeight="1"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5"/>
      <c r="AA247" s="86"/>
      <c r="AN247" s="86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</row>
    <row r="248" ht="14.25" customHeight="1"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5"/>
      <c r="AA248" s="86"/>
      <c r="AN248" s="86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</row>
    <row r="249" ht="14.25" customHeight="1"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5"/>
      <c r="AA249" s="86"/>
      <c r="AN249" s="86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</row>
    <row r="250" ht="14.25" customHeight="1"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5"/>
      <c r="AA250" s="86"/>
      <c r="AN250" s="86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</row>
    <row r="251" ht="14.25" customHeight="1"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5"/>
      <c r="AA251" s="86"/>
      <c r="AN251" s="86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</row>
    <row r="252" ht="14.25" customHeight="1"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5"/>
      <c r="AA252" s="86"/>
      <c r="AN252" s="86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</row>
    <row r="253" ht="14.25" customHeight="1"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5"/>
      <c r="AA253" s="86"/>
      <c r="AN253" s="86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</row>
    <row r="254" ht="14.25" customHeight="1"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5"/>
      <c r="AA254" s="86"/>
      <c r="AN254" s="86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</row>
    <row r="255" ht="14.25" customHeight="1"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AA255" s="86"/>
      <c r="AN255" s="86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</row>
    <row r="256" ht="14.25" customHeight="1"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5"/>
      <c r="AA256" s="86"/>
      <c r="AN256" s="86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</row>
    <row r="257" ht="14.25" customHeight="1"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5"/>
      <c r="AA257" s="86"/>
      <c r="AN257" s="86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</row>
    <row r="258" ht="14.25" customHeight="1"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5"/>
      <c r="AA258" s="86"/>
      <c r="AN258" s="86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</row>
    <row r="259" ht="14.25" customHeight="1"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5"/>
      <c r="AA259" s="86"/>
      <c r="AN259" s="86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</row>
    <row r="260" ht="14.25" customHeight="1"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5"/>
      <c r="AA260" s="86"/>
      <c r="AN260" s="86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</row>
    <row r="261" ht="14.25" customHeight="1"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5"/>
      <c r="AA261" s="86"/>
      <c r="AN261" s="86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</row>
    <row r="262" ht="14.25" customHeight="1"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5"/>
      <c r="AA262" s="86"/>
      <c r="AN262" s="86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</row>
    <row r="263" ht="14.25" customHeight="1"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5"/>
      <c r="AA263" s="86"/>
      <c r="AN263" s="86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</row>
    <row r="264" ht="14.25" customHeight="1"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5"/>
      <c r="AA264" s="86"/>
      <c r="AN264" s="86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</row>
    <row r="265" ht="14.25" customHeight="1"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AA265" s="86"/>
      <c r="AN265" s="86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</row>
    <row r="266" ht="14.25" customHeight="1"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5"/>
      <c r="AA266" s="86"/>
      <c r="AN266" s="86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</row>
    <row r="267" ht="14.25" customHeight="1"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5"/>
      <c r="AA267" s="86"/>
      <c r="AN267" s="86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</row>
    <row r="268" ht="14.25" customHeight="1"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5"/>
      <c r="AA268" s="86"/>
      <c r="AN268" s="86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</row>
    <row r="269" ht="14.25" customHeight="1"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5"/>
      <c r="AA269" s="86"/>
      <c r="AN269" s="86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</row>
    <row r="270" ht="14.25" customHeight="1"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5"/>
      <c r="AA270" s="86"/>
      <c r="AN270" s="86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</row>
    <row r="271" ht="14.25" customHeight="1"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5"/>
      <c r="AA271" s="86"/>
      <c r="AN271" s="86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</row>
    <row r="272" ht="14.25" customHeight="1"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5"/>
      <c r="AA272" s="86"/>
      <c r="AN272" s="86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</row>
    <row r="273" ht="14.25" customHeight="1"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5"/>
      <c r="AA273" s="86"/>
      <c r="AN273" s="86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</row>
    <row r="274" ht="14.25" customHeight="1"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5"/>
      <c r="AA274" s="86"/>
      <c r="AN274" s="86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</row>
    <row r="275" ht="14.25" customHeight="1"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5"/>
      <c r="AA275" s="86"/>
      <c r="AN275" s="86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</row>
    <row r="276" ht="14.25" customHeight="1"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5"/>
      <c r="AA276" s="86"/>
      <c r="AN276" s="86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</row>
    <row r="277" ht="14.25" customHeight="1"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5"/>
      <c r="AA277" s="86"/>
      <c r="AN277" s="86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</row>
    <row r="278" ht="14.25" customHeight="1"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5"/>
      <c r="AA278" s="86"/>
      <c r="AN278" s="86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</row>
    <row r="279" ht="14.25" customHeight="1"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5"/>
      <c r="AA279" s="86"/>
      <c r="AN279" s="86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</row>
    <row r="280" ht="14.25" customHeight="1"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5"/>
      <c r="AA280" s="86"/>
      <c r="AN280" s="86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</row>
    <row r="281" ht="14.25" customHeight="1"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5"/>
      <c r="AA281" s="86"/>
      <c r="AN281" s="86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</row>
    <row r="282" ht="14.25" customHeight="1"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5"/>
      <c r="AA282" s="86"/>
      <c r="AN282" s="86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</row>
    <row r="283" ht="14.25" customHeight="1"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5"/>
      <c r="AA283" s="86"/>
      <c r="AN283" s="86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</row>
    <row r="284" ht="14.25" customHeight="1"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5"/>
      <c r="AA284" s="86"/>
      <c r="AN284" s="86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</row>
    <row r="285" ht="14.25" customHeight="1"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5"/>
      <c r="AA285" s="86"/>
      <c r="AN285" s="86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</row>
    <row r="286" ht="14.25" customHeight="1"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5"/>
      <c r="AA286" s="86"/>
      <c r="AN286" s="86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</row>
    <row r="287" ht="14.25" customHeight="1"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5"/>
      <c r="AA287" s="86"/>
      <c r="AN287" s="86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</row>
    <row r="288" ht="14.25" customHeight="1"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5"/>
      <c r="AA288" s="86"/>
      <c r="AN288" s="86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</row>
    <row r="289" ht="14.25" customHeight="1"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5"/>
      <c r="AA289" s="86"/>
      <c r="AN289" s="86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</row>
    <row r="290" ht="14.25" customHeight="1"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5"/>
      <c r="AA290" s="86"/>
      <c r="AN290" s="86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</row>
    <row r="291" ht="14.25" customHeight="1"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5"/>
      <c r="AA291" s="86"/>
      <c r="AN291" s="86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</row>
    <row r="292" ht="14.25" customHeight="1"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5"/>
      <c r="AA292" s="86"/>
      <c r="AN292" s="86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</row>
    <row r="293" ht="14.25" customHeight="1"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5"/>
      <c r="AA293" s="86"/>
      <c r="AN293" s="86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</row>
    <row r="294" ht="14.25" customHeight="1"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5"/>
      <c r="AA294" s="86"/>
      <c r="AN294" s="86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</row>
    <row r="295" ht="14.25" customHeight="1"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5"/>
      <c r="AA295" s="86"/>
      <c r="AN295" s="86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</row>
    <row r="296" ht="14.25" customHeight="1"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5"/>
      <c r="AA296" s="86"/>
      <c r="AN296" s="86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</row>
    <row r="297" ht="14.25" customHeight="1"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5"/>
      <c r="AA297" s="86"/>
      <c r="AN297" s="86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</row>
    <row r="298" ht="14.25" customHeight="1"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5"/>
      <c r="AA298" s="86"/>
      <c r="AN298" s="86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</row>
    <row r="299" ht="14.25" customHeight="1"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5"/>
      <c r="AA299" s="86"/>
      <c r="AN299" s="86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</row>
    <row r="300" ht="14.25" customHeight="1"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5"/>
      <c r="AA300" s="86"/>
      <c r="AN300" s="86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</row>
    <row r="301" ht="14.25" customHeight="1"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5"/>
      <c r="AA301" s="86"/>
      <c r="AN301" s="86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</row>
    <row r="302" ht="14.25" customHeight="1"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5"/>
      <c r="AA302" s="86"/>
      <c r="AN302" s="86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</row>
    <row r="303" ht="14.25" customHeight="1"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5"/>
      <c r="AA303" s="86"/>
      <c r="AN303" s="86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</row>
    <row r="304" ht="14.25" customHeight="1"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5"/>
      <c r="AA304" s="86"/>
      <c r="AN304" s="86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</row>
    <row r="305" ht="14.25" customHeight="1"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5"/>
      <c r="AA305" s="86"/>
      <c r="AN305" s="86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</row>
    <row r="306" ht="14.25" customHeight="1"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5"/>
      <c r="AA306" s="86"/>
      <c r="AN306" s="86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</row>
    <row r="307" ht="14.25" customHeight="1"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5"/>
      <c r="AA307" s="86"/>
      <c r="AN307" s="86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</row>
    <row r="308" ht="14.25" customHeight="1"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5"/>
      <c r="AA308" s="86"/>
      <c r="AN308" s="86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</row>
    <row r="309" ht="14.25" customHeight="1"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5"/>
      <c r="AA309" s="86"/>
      <c r="AN309" s="86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</row>
    <row r="310" ht="14.25" customHeight="1"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5"/>
      <c r="AA310" s="86"/>
      <c r="AN310" s="86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</row>
    <row r="311" ht="14.25" customHeight="1"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5"/>
      <c r="AA311" s="86"/>
      <c r="AN311" s="86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</row>
    <row r="312" ht="14.25" customHeight="1"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5"/>
      <c r="AA312" s="86"/>
      <c r="AN312" s="86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</row>
    <row r="313" ht="14.25" customHeight="1"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5"/>
      <c r="AA313" s="86"/>
      <c r="AN313" s="86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</row>
    <row r="314" ht="14.25" customHeight="1"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5"/>
      <c r="AA314" s="86"/>
      <c r="AN314" s="86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</row>
    <row r="315" ht="14.25" customHeight="1"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5"/>
      <c r="AA315" s="86"/>
      <c r="AN315" s="86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</row>
    <row r="316" ht="14.25" customHeight="1"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5"/>
      <c r="AA316" s="86"/>
      <c r="AN316" s="86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</row>
    <row r="317" ht="14.25" customHeight="1"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5"/>
      <c r="AA317" s="86"/>
      <c r="AN317" s="86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</row>
    <row r="318" ht="14.25" customHeight="1"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5"/>
      <c r="AA318" s="86"/>
      <c r="AN318" s="86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</row>
    <row r="319" ht="14.25" customHeight="1"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5"/>
      <c r="AA319" s="86"/>
      <c r="AN319" s="86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</row>
    <row r="320" ht="14.25" customHeight="1"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5"/>
      <c r="AA320" s="86"/>
      <c r="AN320" s="86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</row>
    <row r="321" ht="14.25" customHeight="1"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5"/>
      <c r="AA321" s="86"/>
      <c r="AN321" s="86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</row>
    <row r="322" ht="14.25" customHeight="1"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5"/>
      <c r="AA322" s="86"/>
      <c r="AN322" s="86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</row>
    <row r="323" ht="14.25" customHeight="1"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5"/>
      <c r="AA323" s="86"/>
      <c r="AN323" s="86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</row>
    <row r="324" ht="14.25" customHeight="1"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5"/>
      <c r="AA324" s="86"/>
      <c r="AN324" s="86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</row>
    <row r="325" ht="14.25" customHeight="1"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5"/>
      <c r="AA325" s="86"/>
      <c r="AN325" s="86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</row>
    <row r="326" ht="14.25" customHeight="1"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5"/>
      <c r="AA326" s="86"/>
      <c r="AN326" s="86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</row>
    <row r="327" ht="14.25" customHeight="1"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5"/>
      <c r="AA327" s="86"/>
      <c r="AN327" s="86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</row>
    <row r="328" ht="14.25" customHeight="1"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5"/>
      <c r="AA328" s="86"/>
      <c r="AN328" s="86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</row>
    <row r="329" ht="14.25" customHeight="1"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5"/>
      <c r="AA329" s="86"/>
      <c r="AN329" s="86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</row>
    <row r="330" ht="14.25" customHeight="1"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5"/>
      <c r="AA330" s="86"/>
      <c r="AN330" s="86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</row>
    <row r="331" ht="14.25" customHeight="1"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5"/>
      <c r="AA331" s="86"/>
      <c r="AN331" s="86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</row>
    <row r="332" ht="14.25" customHeight="1"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5"/>
      <c r="AA332" s="86"/>
      <c r="AN332" s="86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</row>
    <row r="333" ht="14.25" customHeight="1"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5"/>
      <c r="AA333" s="86"/>
      <c r="AN333" s="86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</row>
    <row r="334" ht="14.25" customHeight="1"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5"/>
      <c r="AA334" s="86"/>
      <c r="AN334" s="86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</row>
    <row r="335" ht="14.25" customHeight="1"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5"/>
      <c r="AA335" s="86"/>
      <c r="AN335" s="86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</row>
    <row r="336" ht="14.25" customHeight="1"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5"/>
      <c r="AA336" s="86"/>
      <c r="AN336" s="86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</row>
    <row r="337" ht="14.25" customHeight="1"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5"/>
      <c r="AA337" s="86"/>
      <c r="AN337" s="86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</row>
    <row r="338" ht="14.25" customHeight="1"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5"/>
      <c r="AA338" s="86"/>
      <c r="AN338" s="86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</row>
    <row r="339" ht="14.25" customHeight="1"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5"/>
      <c r="AA339" s="86"/>
      <c r="AN339" s="86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</row>
    <row r="340" ht="14.25" customHeight="1"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5"/>
      <c r="AA340" s="86"/>
      <c r="AN340" s="86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</row>
    <row r="341" ht="14.25" customHeight="1"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5"/>
      <c r="AA341" s="86"/>
      <c r="AN341" s="86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</row>
    <row r="342" ht="14.25" customHeight="1"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5"/>
      <c r="AA342" s="86"/>
      <c r="AN342" s="86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</row>
    <row r="343" ht="14.25" customHeight="1"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5"/>
      <c r="AA343" s="86"/>
      <c r="AN343" s="86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</row>
    <row r="344" ht="14.25" customHeight="1"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5"/>
      <c r="AA344" s="86"/>
      <c r="AN344" s="86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</row>
    <row r="345" ht="14.25" customHeight="1"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5"/>
      <c r="AA345" s="86"/>
      <c r="AN345" s="86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</row>
    <row r="346" ht="14.25" customHeight="1"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5"/>
      <c r="AA346" s="86"/>
      <c r="AN346" s="86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</row>
    <row r="347" ht="14.25" customHeight="1"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5"/>
      <c r="AA347" s="86"/>
      <c r="AN347" s="86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</row>
    <row r="348" ht="14.25" customHeight="1"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5"/>
      <c r="AA348" s="86"/>
      <c r="AN348" s="86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</row>
    <row r="349" ht="14.25" customHeight="1"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5"/>
      <c r="AA349" s="86"/>
      <c r="AN349" s="86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</row>
    <row r="350" ht="14.25" customHeight="1"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5"/>
      <c r="AA350" s="86"/>
      <c r="AN350" s="86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</row>
    <row r="351" ht="14.25" customHeight="1"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5"/>
      <c r="AA351" s="86"/>
      <c r="AN351" s="86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</row>
    <row r="352" ht="14.25" customHeight="1"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5"/>
      <c r="AA352" s="86"/>
      <c r="AN352" s="86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</row>
    <row r="353" ht="14.25" customHeight="1"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5"/>
      <c r="AA353" s="86"/>
      <c r="AN353" s="86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</row>
    <row r="354" ht="14.25" customHeight="1"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5"/>
      <c r="AA354" s="86"/>
      <c r="AN354" s="86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</row>
    <row r="355" ht="14.25" customHeight="1"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5"/>
      <c r="AA355" s="86"/>
      <c r="AN355" s="86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</row>
    <row r="356" ht="14.25" customHeight="1"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5"/>
      <c r="AA356" s="86"/>
      <c r="AN356" s="86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</row>
    <row r="357" ht="14.25" customHeight="1"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5"/>
      <c r="AA357" s="86"/>
      <c r="AN357" s="86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</row>
    <row r="358" ht="14.25" customHeight="1"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5"/>
      <c r="AA358" s="86"/>
      <c r="AN358" s="86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</row>
    <row r="359" ht="14.25" customHeight="1"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5"/>
      <c r="AA359" s="86"/>
      <c r="AN359" s="86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</row>
    <row r="360" ht="14.25" customHeight="1"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5"/>
      <c r="AA360" s="86"/>
      <c r="AN360" s="86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</row>
    <row r="361" ht="14.25" customHeight="1"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5"/>
      <c r="AA361" s="86"/>
      <c r="AN361" s="86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</row>
    <row r="362" ht="14.25" customHeight="1"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5"/>
      <c r="AA362" s="86"/>
      <c r="AN362" s="86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</row>
    <row r="363" ht="14.25" customHeight="1"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5"/>
      <c r="AA363" s="86"/>
      <c r="AN363" s="86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</row>
    <row r="364" ht="14.25" customHeight="1"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5"/>
      <c r="AA364" s="86"/>
      <c r="AN364" s="86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</row>
    <row r="365" ht="14.25" customHeight="1"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5"/>
      <c r="AA365" s="86"/>
      <c r="AN365" s="86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</row>
    <row r="366" ht="14.25" customHeight="1"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5"/>
      <c r="AA366" s="86"/>
      <c r="AN366" s="86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</row>
    <row r="367" ht="14.25" customHeight="1"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5"/>
      <c r="AA367" s="86"/>
      <c r="AN367" s="86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</row>
    <row r="368" ht="14.25" customHeight="1"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5"/>
      <c r="AA368" s="86"/>
      <c r="AN368" s="86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</row>
    <row r="369" ht="14.25" customHeight="1"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5"/>
      <c r="AA369" s="86"/>
      <c r="AN369" s="86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</row>
    <row r="370" ht="14.25" customHeight="1"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5"/>
      <c r="AA370" s="86"/>
      <c r="AN370" s="86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</row>
    <row r="371" ht="14.25" customHeight="1"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5"/>
      <c r="AA371" s="86"/>
      <c r="AN371" s="86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</row>
    <row r="372" ht="14.25" customHeight="1"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5"/>
      <c r="AA372" s="86"/>
      <c r="AN372" s="86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</row>
    <row r="373" ht="14.25" customHeight="1"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5"/>
      <c r="AA373" s="86"/>
      <c r="AN373" s="86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</row>
    <row r="374" ht="14.25" customHeight="1"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5"/>
      <c r="AA374" s="86"/>
      <c r="AN374" s="86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</row>
    <row r="375" ht="14.25" customHeight="1"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5"/>
      <c r="AA375" s="86"/>
      <c r="AN375" s="86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</row>
    <row r="376" ht="14.25" customHeight="1"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5"/>
      <c r="AA376" s="86"/>
      <c r="AN376" s="86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</row>
    <row r="377" ht="14.25" customHeight="1"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5"/>
      <c r="AA377" s="86"/>
      <c r="AN377" s="86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</row>
    <row r="378" ht="14.25" customHeight="1"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5"/>
      <c r="AA378" s="86"/>
      <c r="AN378" s="86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</row>
    <row r="379" ht="14.25" customHeight="1"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5"/>
      <c r="AA379" s="86"/>
      <c r="AN379" s="86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</row>
    <row r="380" ht="14.25" customHeight="1"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5"/>
      <c r="AA380" s="86"/>
      <c r="AN380" s="86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</row>
    <row r="381" ht="14.25" customHeight="1"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5"/>
      <c r="AA381" s="86"/>
      <c r="AN381" s="86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</row>
    <row r="382" ht="14.25" customHeight="1"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5"/>
      <c r="AA382" s="86"/>
      <c r="AN382" s="86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</row>
    <row r="383" ht="14.25" customHeight="1"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5"/>
      <c r="AA383" s="86"/>
      <c r="AN383" s="86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</row>
    <row r="384" ht="14.25" customHeight="1"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5"/>
      <c r="AA384" s="86"/>
      <c r="AN384" s="86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</row>
    <row r="385" ht="14.25" customHeight="1"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5"/>
      <c r="AA385" s="86"/>
      <c r="AN385" s="86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</row>
    <row r="386" ht="14.25" customHeight="1"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5"/>
      <c r="AA386" s="86"/>
      <c r="AN386" s="86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</row>
    <row r="387" ht="14.25" customHeight="1"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5"/>
      <c r="AA387" s="86"/>
      <c r="AN387" s="86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</row>
    <row r="388" ht="14.25" customHeight="1"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5"/>
      <c r="AA388" s="86"/>
      <c r="AN388" s="86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</row>
    <row r="389" ht="14.25" customHeight="1"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5"/>
      <c r="AA389" s="86"/>
      <c r="AN389" s="86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</row>
    <row r="390" ht="14.25" customHeight="1"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5"/>
      <c r="AA390" s="86"/>
      <c r="AN390" s="86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</row>
    <row r="391" ht="14.25" customHeight="1"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5"/>
      <c r="AA391" s="86"/>
      <c r="AN391" s="86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</row>
    <row r="392" ht="14.25" customHeight="1"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5"/>
      <c r="AA392" s="86"/>
      <c r="AN392" s="86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</row>
    <row r="393" ht="14.25" customHeight="1"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5"/>
      <c r="AA393" s="86"/>
      <c r="AN393" s="86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</row>
    <row r="394" ht="14.25" customHeight="1"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5"/>
      <c r="AA394" s="86"/>
      <c r="AN394" s="86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</row>
    <row r="395" ht="14.25" customHeight="1"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5"/>
      <c r="AA395" s="86"/>
      <c r="AN395" s="86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</row>
    <row r="396" ht="14.25" customHeight="1"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5"/>
      <c r="AA396" s="86"/>
      <c r="AN396" s="86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</row>
    <row r="397" ht="14.25" customHeight="1"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5"/>
      <c r="AA397" s="86"/>
      <c r="AN397" s="86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</row>
    <row r="398" ht="14.25" customHeight="1"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5"/>
      <c r="AA398" s="86"/>
      <c r="AN398" s="86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</row>
    <row r="399" ht="14.25" customHeight="1"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5"/>
      <c r="AA399" s="86"/>
      <c r="AN399" s="86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</row>
    <row r="400" ht="14.25" customHeight="1"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5"/>
      <c r="AA400" s="86"/>
      <c r="AN400" s="86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</row>
    <row r="401" ht="14.25" customHeight="1"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5"/>
      <c r="AA401" s="86"/>
      <c r="AN401" s="86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</row>
    <row r="402" ht="14.25" customHeight="1"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5"/>
      <c r="AA402" s="86"/>
      <c r="AN402" s="86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</row>
    <row r="403" ht="14.25" customHeight="1"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5"/>
      <c r="AA403" s="86"/>
      <c r="AN403" s="86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</row>
    <row r="404" ht="14.25" customHeight="1"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5"/>
      <c r="AA404" s="86"/>
      <c r="AN404" s="86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</row>
    <row r="405" ht="14.25" customHeight="1"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5"/>
      <c r="AA405" s="86"/>
      <c r="AN405" s="86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</row>
    <row r="406" ht="14.25" customHeight="1"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5"/>
      <c r="AA406" s="86"/>
      <c r="AN406" s="86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</row>
    <row r="407" ht="14.25" customHeight="1"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5"/>
      <c r="AA407" s="86"/>
      <c r="AN407" s="86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</row>
    <row r="408" ht="14.25" customHeight="1"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5"/>
      <c r="AA408" s="86"/>
      <c r="AN408" s="86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</row>
    <row r="409" ht="14.25" customHeight="1"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5"/>
      <c r="AA409" s="86"/>
      <c r="AN409" s="86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</row>
    <row r="410" ht="14.25" customHeight="1"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5"/>
      <c r="AA410" s="86"/>
      <c r="AN410" s="86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</row>
    <row r="411" ht="14.25" customHeight="1"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5"/>
      <c r="AA411" s="86"/>
      <c r="AN411" s="86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</row>
    <row r="412" ht="14.25" customHeight="1"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5"/>
      <c r="AA412" s="86"/>
      <c r="AN412" s="86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</row>
    <row r="413" ht="14.25" customHeight="1"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5"/>
      <c r="AA413" s="86"/>
      <c r="AN413" s="86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</row>
    <row r="414" ht="14.25" customHeight="1"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5"/>
      <c r="AA414" s="86"/>
      <c r="AN414" s="86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</row>
    <row r="415" ht="14.25" customHeight="1"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5"/>
      <c r="AA415" s="86"/>
      <c r="AN415" s="86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</row>
    <row r="416" ht="14.25" customHeight="1"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5"/>
      <c r="AA416" s="86"/>
      <c r="AN416" s="86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</row>
    <row r="417" ht="14.25" customHeight="1"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5"/>
      <c r="AA417" s="86"/>
      <c r="AN417" s="86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</row>
    <row r="418" ht="14.25" customHeight="1"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5"/>
      <c r="AA418" s="86"/>
      <c r="AN418" s="86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</row>
    <row r="419" ht="14.25" customHeight="1"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5"/>
      <c r="AA419" s="86"/>
      <c r="AN419" s="86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</row>
    <row r="420" ht="14.25" customHeight="1"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5"/>
      <c r="AA420" s="86"/>
      <c r="AN420" s="86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</row>
    <row r="421" ht="14.25" customHeight="1"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5"/>
      <c r="AA421" s="86"/>
      <c r="AN421" s="86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</row>
    <row r="422" ht="14.25" customHeight="1"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5"/>
      <c r="AA422" s="86"/>
      <c r="AN422" s="86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</row>
    <row r="423" ht="14.25" customHeight="1"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5"/>
      <c r="AA423" s="86"/>
      <c r="AN423" s="86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</row>
    <row r="424" ht="14.25" customHeight="1"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5"/>
      <c r="AA424" s="86"/>
      <c r="AN424" s="86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</row>
    <row r="425" ht="14.25" customHeight="1"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5"/>
      <c r="AA425" s="86"/>
      <c r="AN425" s="86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</row>
    <row r="426" ht="14.25" customHeight="1"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5"/>
      <c r="AA426" s="86"/>
      <c r="AN426" s="86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</row>
    <row r="427" ht="14.25" customHeight="1"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5"/>
      <c r="AA427" s="86"/>
      <c r="AN427" s="86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</row>
    <row r="428" ht="14.25" customHeight="1"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5"/>
      <c r="AA428" s="86"/>
      <c r="AN428" s="86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</row>
    <row r="429" ht="14.25" customHeight="1"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5"/>
      <c r="AA429" s="86"/>
      <c r="AN429" s="86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</row>
    <row r="430" ht="14.25" customHeight="1"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5"/>
      <c r="AA430" s="86"/>
      <c r="AN430" s="86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</row>
    <row r="431" ht="14.25" customHeight="1"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5"/>
      <c r="AA431" s="86"/>
      <c r="AN431" s="86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</row>
    <row r="432" ht="14.25" customHeight="1"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5"/>
      <c r="AA432" s="86"/>
      <c r="AN432" s="86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</row>
    <row r="433" ht="14.25" customHeight="1"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5"/>
      <c r="AA433" s="86"/>
      <c r="AN433" s="86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</row>
    <row r="434" ht="14.25" customHeight="1"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5"/>
      <c r="AA434" s="86"/>
      <c r="AN434" s="86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</row>
    <row r="435" ht="14.25" customHeight="1"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5"/>
      <c r="AA435" s="86"/>
      <c r="AN435" s="86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</row>
    <row r="436" ht="14.25" customHeight="1"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5"/>
      <c r="AA436" s="86"/>
      <c r="AN436" s="86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</row>
    <row r="437" ht="14.25" customHeight="1"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5"/>
      <c r="AA437" s="86"/>
      <c r="AN437" s="86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</row>
    <row r="438" ht="14.25" customHeight="1"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5"/>
      <c r="AA438" s="86"/>
      <c r="AN438" s="86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</row>
    <row r="439" ht="14.25" customHeight="1"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5"/>
      <c r="AA439" s="86"/>
      <c r="AN439" s="86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</row>
    <row r="440" ht="14.25" customHeight="1"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5"/>
      <c r="AA440" s="86"/>
      <c r="AN440" s="86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</row>
    <row r="441" ht="14.25" customHeight="1"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5"/>
      <c r="AA441" s="86"/>
      <c r="AN441" s="86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</row>
    <row r="442" ht="14.25" customHeight="1"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5"/>
      <c r="AA442" s="86"/>
      <c r="AN442" s="86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</row>
    <row r="443" ht="14.25" customHeight="1"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5"/>
      <c r="AA443" s="86"/>
      <c r="AN443" s="86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</row>
    <row r="444" ht="14.25" customHeight="1"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5"/>
      <c r="AA444" s="86"/>
      <c r="AN444" s="86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</row>
    <row r="445" ht="14.25" customHeight="1"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5"/>
      <c r="AA445" s="86"/>
      <c r="AN445" s="86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</row>
    <row r="446" ht="14.25" customHeight="1"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5"/>
      <c r="AA446" s="86"/>
      <c r="AN446" s="86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</row>
    <row r="447" ht="14.25" customHeight="1"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5"/>
      <c r="AA447" s="86"/>
      <c r="AN447" s="86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</row>
    <row r="448" ht="14.25" customHeight="1"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5"/>
      <c r="AA448" s="86"/>
      <c r="AN448" s="86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</row>
    <row r="449" ht="14.25" customHeight="1"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5"/>
      <c r="AA449" s="86"/>
      <c r="AN449" s="86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</row>
    <row r="450" ht="14.25" customHeight="1"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5"/>
      <c r="AA450" s="86"/>
      <c r="AN450" s="86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</row>
    <row r="451" ht="14.25" customHeight="1"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5"/>
      <c r="AA451" s="86"/>
      <c r="AN451" s="86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</row>
    <row r="452" ht="14.25" customHeight="1"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5"/>
      <c r="AA452" s="86"/>
      <c r="AN452" s="86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</row>
    <row r="453" ht="14.25" customHeight="1"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5"/>
      <c r="AA453" s="86"/>
      <c r="AN453" s="86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</row>
    <row r="454" ht="14.25" customHeight="1"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5"/>
      <c r="AA454" s="86"/>
      <c r="AN454" s="86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</row>
    <row r="455" ht="14.25" customHeight="1"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5"/>
      <c r="AA455" s="86"/>
      <c r="AN455" s="86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</row>
    <row r="456" ht="14.25" customHeight="1"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5"/>
      <c r="AA456" s="86"/>
      <c r="AN456" s="86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</row>
    <row r="457" ht="14.25" customHeight="1"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5"/>
      <c r="AA457" s="86"/>
      <c r="AN457" s="86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</row>
    <row r="458" ht="14.25" customHeight="1"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5"/>
      <c r="AA458" s="86"/>
      <c r="AN458" s="86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</row>
    <row r="459" ht="14.25" customHeight="1"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5"/>
      <c r="AA459" s="86"/>
      <c r="AN459" s="86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</row>
    <row r="460" ht="14.25" customHeight="1"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5"/>
      <c r="AA460" s="86"/>
      <c r="AN460" s="86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</row>
    <row r="461" ht="14.25" customHeight="1"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5"/>
      <c r="AA461" s="86"/>
      <c r="AN461" s="86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</row>
    <row r="462" ht="14.25" customHeight="1"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5"/>
      <c r="AA462" s="86"/>
      <c r="AN462" s="86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</row>
    <row r="463" ht="14.25" customHeight="1"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5"/>
      <c r="AA463" s="86"/>
      <c r="AN463" s="86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</row>
    <row r="464" ht="14.25" customHeight="1"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5"/>
      <c r="AA464" s="86"/>
      <c r="AN464" s="86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</row>
    <row r="465" ht="14.25" customHeight="1"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5"/>
      <c r="AA465" s="86"/>
      <c r="AN465" s="86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</row>
    <row r="466" ht="14.25" customHeight="1"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5"/>
      <c r="AA466" s="86"/>
      <c r="AN466" s="86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</row>
    <row r="467" ht="14.25" customHeight="1"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5"/>
      <c r="AA467" s="86"/>
      <c r="AN467" s="86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</row>
    <row r="468" ht="14.25" customHeight="1"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5"/>
      <c r="AA468" s="86"/>
      <c r="AN468" s="86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</row>
    <row r="469" ht="14.25" customHeight="1"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5"/>
      <c r="AA469" s="86"/>
      <c r="AN469" s="86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</row>
    <row r="470" ht="14.25" customHeight="1"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5"/>
      <c r="AA470" s="86"/>
      <c r="AN470" s="86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</row>
    <row r="471" ht="14.25" customHeight="1"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5"/>
      <c r="AA471" s="86"/>
      <c r="AN471" s="86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</row>
    <row r="472" ht="14.25" customHeight="1"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5"/>
      <c r="AA472" s="86"/>
      <c r="AN472" s="86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</row>
    <row r="473" ht="14.25" customHeight="1"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AA473" s="86"/>
      <c r="AN473" s="86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</row>
    <row r="474" ht="14.25" customHeight="1"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5"/>
      <c r="AA474" s="86"/>
      <c r="AN474" s="86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</row>
    <row r="475" ht="14.25" customHeight="1"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5"/>
      <c r="AA475" s="86"/>
      <c r="AN475" s="86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</row>
    <row r="476" ht="14.25" customHeight="1"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5"/>
      <c r="AA476" s="86"/>
      <c r="AN476" s="86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</row>
    <row r="477" ht="14.25" customHeight="1"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5"/>
      <c r="AA477" s="86"/>
      <c r="AN477" s="86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</row>
    <row r="478" ht="14.25" customHeight="1"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5"/>
      <c r="AA478" s="86"/>
      <c r="AN478" s="86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</row>
    <row r="479" ht="14.25" customHeight="1"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5"/>
      <c r="AA479" s="86"/>
      <c r="AN479" s="86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</row>
    <row r="480" ht="14.25" customHeight="1"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5"/>
      <c r="AA480" s="86"/>
      <c r="AN480" s="86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</row>
    <row r="481" ht="14.25" customHeight="1"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5"/>
      <c r="AA481" s="86"/>
      <c r="AN481" s="86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</row>
    <row r="482" ht="14.25" customHeight="1"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5"/>
      <c r="AA482" s="86"/>
      <c r="AN482" s="86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</row>
    <row r="483" ht="14.25" customHeight="1"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5"/>
      <c r="AA483" s="86"/>
      <c r="AN483" s="86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</row>
    <row r="484" ht="14.25" customHeight="1"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5"/>
      <c r="AA484" s="86"/>
      <c r="AN484" s="86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</row>
    <row r="485" ht="14.25" customHeight="1"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5"/>
      <c r="AA485" s="86"/>
      <c r="AN485" s="86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</row>
    <row r="486" ht="14.25" customHeight="1"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5"/>
      <c r="AA486" s="86"/>
      <c r="AN486" s="86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</row>
    <row r="487" ht="14.25" customHeight="1"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5"/>
      <c r="AA487" s="86"/>
      <c r="AN487" s="86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</row>
    <row r="488" ht="14.25" customHeight="1"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5"/>
      <c r="AA488" s="86"/>
      <c r="AN488" s="86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</row>
    <row r="489" ht="14.25" customHeight="1"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5"/>
      <c r="AA489" s="86"/>
      <c r="AN489" s="86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</row>
    <row r="490" ht="14.25" customHeight="1"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5"/>
      <c r="AA490" s="86"/>
      <c r="AN490" s="86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</row>
    <row r="491" ht="14.25" customHeight="1"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5"/>
      <c r="AA491" s="86"/>
      <c r="AN491" s="86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</row>
    <row r="492" ht="14.25" customHeight="1"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5"/>
      <c r="AA492" s="86"/>
      <c r="AN492" s="86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</row>
    <row r="493" ht="14.25" customHeight="1"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5"/>
      <c r="AA493" s="86"/>
      <c r="AN493" s="86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</row>
    <row r="494" ht="14.25" customHeight="1"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5"/>
      <c r="AA494" s="86"/>
      <c r="AN494" s="86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</row>
    <row r="495" ht="14.25" customHeight="1"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5"/>
      <c r="AA495" s="86"/>
      <c r="AN495" s="86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</row>
    <row r="496" ht="14.25" customHeight="1"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5"/>
      <c r="AA496" s="86"/>
      <c r="AN496" s="86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</row>
    <row r="497" ht="14.25" customHeight="1"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5"/>
      <c r="AA497" s="86"/>
      <c r="AN497" s="86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</row>
    <row r="498" ht="14.25" customHeight="1"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5"/>
      <c r="AA498" s="86"/>
      <c r="AN498" s="86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</row>
    <row r="499" ht="14.25" customHeight="1"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5"/>
      <c r="AA499" s="86"/>
      <c r="AN499" s="86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</row>
    <row r="500" ht="14.25" customHeight="1"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5"/>
      <c r="AA500" s="86"/>
      <c r="AN500" s="86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</row>
    <row r="501" ht="14.25" customHeight="1"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5"/>
      <c r="AA501" s="86"/>
      <c r="AN501" s="86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</row>
    <row r="502" ht="14.25" customHeight="1"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5"/>
      <c r="AA502" s="86"/>
      <c r="AN502" s="86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</row>
    <row r="503" ht="14.25" customHeight="1"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5"/>
      <c r="AA503" s="86"/>
      <c r="AN503" s="86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</row>
    <row r="504" ht="14.25" customHeight="1"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5"/>
      <c r="AA504" s="86"/>
      <c r="AN504" s="86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</row>
    <row r="505" ht="14.25" customHeight="1"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5"/>
      <c r="AA505" s="86"/>
      <c r="AN505" s="86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</row>
    <row r="506" ht="14.25" customHeight="1"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5"/>
      <c r="AA506" s="86"/>
      <c r="AN506" s="86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</row>
    <row r="507" ht="14.25" customHeight="1"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5"/>
      <c r="AA507" s="86"/>
      <c r="AN507" s="86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</row>
    <row r="508" ht="14.25" customHeight="1"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5"/>
      <c r="AA508" s="86"/>
      <c r="AN508" s="86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</row>
    <row r="509" ht="14.25" customHeight="1"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5"/>
      <c r="AA509" s="86"/>
      <c r="AN509" s="86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</row>
    <row r="510" ht="14.25" customHeight="1"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5"/>
      <c r="AA510" s="86"/>
      <c r="AN510" s="86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</row>
    <row r="511" ht="14.25" customHeight="1"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5"/>
      <c r="AA511" s="86"/>
      <c r="AN511" s="86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</row>
    <row r="512" ht="14.25" customHeight="1"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5"/>
      <c r="AA512" s="86"/>
      <c r="AN512" s="86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</row>
    <row r="513" ht="14.25" customHeight="1"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5"/>
      <c r="AA513" s="86"/>
      <c r="AN513" s="86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</row>
    <row r="514" ht="14.25" customHeight="1"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5"/>
      <c r="AA514" s="86"/>
      <c r="AN514" s="86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</row>
    <row r="515" ht="14.25" customHeight="1"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5"/>
      <c r="AA515" s="86"/>
      <c r="AN515" s="86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</row>
    <row r="516" ht="14.25" customHeight="1"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5"/>
      <c r="AA516" s="86"/>
      <c r="AN516" s="86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</row>
    <row r="517" ht="14.25" customHeight="1"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5"/>
      <c r="AA517" s="86"/>
      <c r="AN517" s="86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</row>
    <row r="518" ht="14.25" customHeight="1"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5"/>
      <c r="AA518" s="86"/>
      <c r="AN518" s="86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</row>
    <row r="519" ht="14.25" customHeight="1"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5"/>
      <c r="AA519" s="86"/>
      <c r="AN519" s="86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</row>
    <row r="520" ht="14.25" customHeight="1"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5"/>
      <c r="AA520" s="86"/>
      <c r="AN520" s="86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</row>
    <row r="521" ht="14.25" customHeight="1"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5"/>
      <c r="AA521" s="86"/>
      <c r="AN521" s="86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</row>
    <row r="522" ht="14.25" customHeight="1"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5"/>
      <c r="AA522" s="86"/>
      <c r="AN522" s="86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</row>
    <row r="523" ht="14.25" customHeight="1"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5"/>
      <c r="AA523" s="86"/>
      <c r="AN523" s="86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</row>
    <row r="524" ht="14.25" customHeight="1"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5"/>
      <c r="AA524" s="86"/>
      <c r="AN524" s="86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</row>
    <row r="525" ht="14.25" customHeight="1"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5"/>
      <c r="AA525" s="86"/>
      <c r="AN525" s="86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</row>
    <row r="526" ht="14.25" customHeight="1"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5"/>
      <c r="AA526" s="86"/>
      <c r="AN526" s="86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</row>
    <row r="527" ht="14.25" customHeight="1"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5"/>
      <c r="AA527" s="86"/>
      <c r="AN527" s="86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</row>
    <row r="528" ht="14.25" customHeight="1"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5"/>
      <c r="AA528" s="86"/>
      <c r="AN528" s="86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</row>
    <row r="529" ht="14.25" customHeight="1"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5"/>
      <c r="AA529" s="86"/>
      <c r="AN529" s="86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</row>
    <row r="530" ht="14.25" customHeight="1"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5"/>
      <c r="AA530" s="86"/>
      <c r="AN530" s="86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</row>
    <row r="531" ht="14.25" customHeight="1"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5"/>
      <c r="AA531" s="86"/>
      <c r="AN531" s="86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9"/>
      <c r="BG531" s="69"/>
      <c r="BH531" s="69"/>
    </row>
    <row r="532" ht="14.25" customHeight="1"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5"/>
      <c r="AA532" s="86"/>
      <c r="AN532" s="86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</row>
    <row r="533" ht="14.25" customHeight="1"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5"/>
      <c r="AA533" s="86"/>
      <c r="AN533" s="86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</row>
    <row r="534" ht="14.25" customHeight="1"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5"/>
      <c r="AA534" s="86"/>
      <c r="AN534" s="86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</row>
    <row r="535" ht="14.25" customHeight="1"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5"/>
      <c r="AA535" s="86"/>
      <c r="AN535" s="86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</row>
    <row r="536" ht="14.25" customHeight="1"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5"/>
      <c r="AA536" s="86"/>
      <c r="AN536" s="86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</row>
    <row r="537" ht="14.25" customHeight="1"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5"/>
      <c r="AA537" s="86"/>
      <c r="AN537" s="86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</row>
    <row r="538" ht="14.25" customHeight="1"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5"/>
      <c r="AA538" s="86"/>
      <c r="AN538" s="86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</row>
    <row r="539" ht="14.25" customHeight="1"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5"/>
      <c r="AA539" s="86"/>
      <c r="AN539" s="86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/>
      <c r="BH539" s="69"/>
    </row>
    <row r="540" ht="14.25" customHeight="1"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5"/>
      <c r="AA540" s="86"/>
      <c r="AN540" s="86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</row>
    <row r="541" ht="14.25" customHeight="1"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5"/>
      <c r="AA541" s="86"/>
      <c r="AN541" s="86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</row>
    <row r="542" ht="14.25" customHeight="1"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5"/>
      <c r="AA542" s="86"/>
      <c r="AN542" s="86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9"/>
      <c r="BG542" s="69"/>
      <c r="BH542" s="69"/>
    </row>
    <row r="543" ht="14.25" customHeight="1"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5"/>
      <c r="AA543" s="86"/>
      <c r="AN543" s="86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</row>
    <row r="544" ht="14.25" customHeight="1"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5"/>
      <c r="AA544" s="86"/>
      <c r="AN544" s="86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/>
      <c r="BG544" s="69"/>
      <c r="BH544" s="69"/>
    </row>
    <row r="545" ht="14.25" customHeight="1"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5"/>
      <c r="AA545" s="86"/>
      <c r="AN545" s="86"/>
      <c r="AO545" s="69"/>
      <c r="AP545" s="69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</row>
    <row r="546" ht="14.25" customHeight="1"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5"/>
      <c r="AA546" s="86"/>
      <c r="AN546" s="86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</row>
    <row r="547" ht="14.25" customHeight="1"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5"/>
      <c r="AA547" s="86"/>
      <c r="AN547" s="86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</row>
    <row r="548" ht="14.25" customHeight="1"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5"/>
      <c r="AA548" s="86"/>
      <c r="AN548" s="86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</row>
    <row r="549" ht="14.25" customHeight="1"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5"/>
      <c r="AA549" s="86"/>
      <c r="AN549" s="86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</row>
    <row r="550" ht="14.25" customHeight="1"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5"/>
      <c r="AA550" s="86"/>
      <c r="AN550" s="86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</row>
    <row r="551" ht="14.25" customHeight="1"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5"/>
      <c r="AA551" s="86"/>
      <c r="AN551" s="86"/>
      <c r="AO551" s="69"/>
      <c r="AP551" s="69"/>
      <c r="AQ551" s="69"/>
      <c r="AR551" s="69"/>
      <c r="AS551" s="69"/>
      <c r="AT551" s="69"/>
      <c r="AU551" s="69"/>
      <c r="AV551" s="69"/>
      <c r="AW551" s="69"/>
      <c r="AX551" s="69"/>
      <c r="AY551" s="69"/>
      <c r="AZ551" s="69"/>
      <c r="BA551" s="69"/>
      <c r="BB551" s="69"/>
      <c r="BC551" s="69"/>
      <c r="BD551" s="69"/>
      <c r="BE551" s="69"/>
      <c r="BF551" s="69"/>
      <c r="BG551" s="69"/>
      <c r="BH551" s="69"/>
    </row>
    <row r="552" ht="14.25" customHeight="1"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5"/>
      <c r="AA552" s="86"/>
      <c r="AN552" s="86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9"/>
      <c r="BG552" s="69"/>
      <c r="BH552" s="69"/>
    </row>
    <row r="553" ht="14.25" customHeight="1"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5"/>
      <c r="AA553" s="86"/>
      <c r="AN553" s="86"/>
      <c r="AO553" s="69"/>
      <c r="AP553" s="69"/>
      <c r="AQ553" s="69"/>
      <c r="AR553" s="69"/>
      <c r="AS553" s="69"/>
      <c r="AT553" s="69"/>
      <c r="AU553" s="69"/>
      <c r="AV553" s="69"/>
      <c r="AW553" s="69"/>
      <c r="AX553" s="69"/>
      <c r="AY553" s="69"/>
      <c r="AZ553" s="69"/>
      <c r="BA553" s="69"/>
      <c r="BB553" s="69"/>
      <c r="BC553" s="69"/>
      <c r="BD553" s="69"/>
      <c r="BE553" s="69"/>
      <c r="BF553" s="69"/>
      <c r="BG553" s="69"/>
      <c r="BH553" s="69"/>
    </row>
    <row r="554" ht="14.25" customHeight="1"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5"/>
      <c r="AA554" s="86"/>
      <c r="AN554" s="86"/>
      <c r="AO554" s="69"/>
      <c r="AP554" s="69"/>
      <c r="AQ554" s="69"/>
      <c r="AR554" s="69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/>
      <c r="BC554" s="69"/>
      <c r="BD554" s="69"/>
      <c r="BE554" s="69"/>
      <c r="BF554" s="69"/>
      <c r="BG554" s="69"/>
      <c r="BH554" s="69"/>
    </row>
    <row r="555" ht="14.25" customHeight="1"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5"/>
      <c r="AA555" s="86"/>
      <c r="AN555" s="86"/>
      <c r="AO555" s="69"/>
      <c r="AP555" s="69"/>
      <c r="AQ555" s="69"/>
      <c r="AR555" s="69"/>
      <c r="AS555" s="69"/>
      <c r="AT555" s="69"/>
      <c r="AU555" s="69"/>
      <c r="AV555" s="69"/>
      <c r="AW555" s="69"/>
      <c r="AX555" s="69"/>
      <c r="AY555" s="69"/>
      <c r="AZ555" s="69"/>
      <c r="BA555" s="69"/>
      <c r="BB555" s="69"/>
      <c r="BC555" s="69"/>
      <c r="BD555" s="69"/>
      <c r="BE555" s="69"/>
      <c r="BF555" s="69"/>
      <c r="BG555" s="69"/>
      <c r="BH555" s="69"/>
    </row>
    <row r="556" ht="14.25" customHeight="1"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5"/>
      <c r="AA556" s="86"/>
      <c r="AN556" s="86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</row>
    <row r="557" ht="14.25" customHeight="1"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AA557" s="86"/>
      <c r="AN557" s="86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</row>
    <row r="558" ht="14.25" customHeight="1"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5"/>
      <c r="AA558" s="86"/>
      <c r="AN558" s="86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</row>
    <row r="559" ht="14.25" customHeight="1"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5"/>
      <c r="AA559" s="86"/>
      <c r="AN559" s="86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</row>
    <row r="560" ht="14.25" customHeight="1"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5"/>
      <c r="AA560" s="86"/>
      <c r="AN560" s="86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</row>
    <row r="561" ht="14.25" customHeight="1"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5"/>
      <c r="AA561" s="86"/>
      <c r="AN561" s="86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</row>
    <row r="562" ht="14.25" customHeight="1"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5"/>
      <c r="AA562" s="86"/>
      <c r="AN562" s="86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</row>
    <row r="563" ht="14.25" customHeight="1"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5"/>
      <c r="AA563" s="86"/>
      <c r="AN563" s="86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</row>
    <row r="564" ht="14.25" customHeight="1"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5"/>
      <c r="AA564" s="86"/>
      <c r="AN564" s="86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69"/>
      <c r="BG564" s="69"/>
      <c r="BH564" s="69"/>
    </row>
    <row r="565" ht="14.25" customHeight="1"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5"/>
      <c r="AA565" s="86"/>
      <c r="AN565" s="86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</row>
    <row r="566" ht="14.25" customHeight="1"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5"/>
      <c r="AA566" s="86"/>
      <c r="AN566" s="86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</row>
    <row r="567" ht="14.25" customHeight="1"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5"/>
      <c r="AA567" s="86"/>
      <c r="AN567" s="86"/>
      <c r="AO567" s="69"/>
      <c r="AP567" s="69"/>
      <c r="AQ567" s="69"/>
      <c r="AR567" s="69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69"/>
      <c r="BG567" s="69"/>
      <c r="BH567" s="69"/>
    </row>
    <row r="568" ht="14.25" customHeight="1"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5"/>
      <c r="AA568" s="86"/>
      <c r="AN568" s="86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</row>
    <row r="569" ht="14.25" customHeight="1"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5"/>
      <c r="AA569" s="86"/>
      <c r="AN569" s="86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</row>
    <row r="570" ht="14.25" customHeight="1"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5"/>
      <c r="AA570" s="86"/>
      <c r="AN570" s="86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</row>
    <row r="571" ht="14.25" customHeight="1"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5"/>
      <c r="AA571" s="86"/>
      <c r="AN571" s="86"/>
      <c r="AO571" s="69"/>
      <c r="AP571" s="69"/>
      <c r="AQ571" s="69"/>
      <c r="AR571" s="69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9"/>
      <c r="BG571" s="69"/>
      <c r="BH571" s="69"/>
    </row>
    <row r="572" ht="14.25" customHeight="1"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5"/>
      <c r="AA572" s="86"/>
      <c r="AN572" s="86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</row>
    <row r="573" ht="14.25" customHeight="1"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AA573" s="86"/>
      <c r="AN573" s="86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</row>
    <row r="574" ht="14.25" customHeight="1"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5"/>
      <c r="AA574" s="86"/>
      <c r="AN574" s="86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/>
      <c r="BG574" s="69"/>
      <c r="BH574" s="69"/>
    </row>
    <row r="575" ht="14.25" customHeight="1"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5"/>
      <c r="AA575" s="86"/>
      <c r="AN575" s="86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</row>
    <row r="576" ht="14.25" customHeight="1"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5"/>
      <c r="AA576" s="86"/>
      <c r="AN576" s="86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69"/>
      <c r="BG576" s="69"/>
      <c r="BH576" s="69"/>
    </row>
    <row r="577" ht="14.25" customHeight="1"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5"/>
      <c r="AA577" s="86"/>
      <c r="AN577" s="86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</row>
    <row r="578" ht="14.25" customHeight="1"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5"/>
      <c r="AA578" s="86"/>
      <c r="AN578" s="86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9"/>
      <c r="BG578" s="69"/>
      <c r="BH578" s="69"/>
    </row>
    <row r="579" ht="14.25" customHeight="1"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5"/>
      <c r="AA579" s="86"/>
      <c r="AN579" s="86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</row>
    <row r="580" ht="14.25" customHeight="1"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5"/>
      <c r="AA580" s="86"/>
      <c r="AN580" s="86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</row>
    <row r="581" ht="14.25" customHeight="1"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5"/>
      <c r="AA581" s="86"/>
      <c r="AN581" s="86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</row>
    <row r="582" ht="14.25" customHeight="1"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5"/>
      <c r="AA582" s="86"/>
      <c r="AN582" s="86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</row>
    <row r="583" ht="14.25" customHeight="1"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5"/>
      <c r="AA583" s="86"/>
      <c r="AN583" s="86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</row>
    <row r="584" ht="14.25" customHeight="1"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5"/>
      <c r="AA584" s="86"/>
      <c r="AN584" s="86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</row>
    <row r="585" ht="14.25" customHeight="1"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5"/>
      <c r="AA585" s="86"/>
      <c r="AN585" s="86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</row>
    <row r="586" ht="14.25" customHeight="1"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5"/>
      <c r="AA586" s="86"/>
      <c r="AN586" s="86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</row>
    <row r="587" ht="14.25" customHeight="1"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5"/>
      <c r="AA587" s="86"/>
      <c r="AN587" s="86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</row>
    <row r="588" ht="14.25" customHeight="1"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5"/>
      <c r="AA588" s="86"/>
      <c r="AN588" s="86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</row>
    <row r="589" ht="14.25" customHeight="1"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5"/>
      <c r="AA589" s="86"/>
      <c r="AN589" s="86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</row>
    <row r="590" ht="14.25" customHeight="1"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5"/>
      <c r="AA590" s="86"/>
      <c r="AN590" s="86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</row>
    <row r="591" ht="14.25" customHeight="1"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5"/>
      <c r="AA591" s="86"/>
      <c r="AN591" s="86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</row>
    <row r="592" ht="14.25" customHeight="1"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5"/>
      <c r="AA592" s="86"/>
      <c r="AN592" s="86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</row>
    <row r="593" ht="14.25" customHeight="1"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5"/>
      <c r="AA593" s="86"/>
      <c r="AN593" s="86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</row>
    <row r="594" ht="14.25" customHeight="1"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5"/>
      <c r="AA594" s="86"/>
      <c r="AN594" s="86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</row>
    <row r="595" ht="14.25" customHeight="1"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AA595" s="86"/>
      <c r="AN595" s="86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</row>
    <row r="596" ht="14.25" customHeight="1"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5"/>
      <c r="AA596" s="86"/>
      <c r="AN596" s="86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</row>
    <row r="597" ht="14.25" customHeight="1"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5"/>
      <c r="AA597" s="86"/>
      <c r="AN597" s="86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</row>
    <row r="598" ht="14.25" customHeight="1"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5"/>
      <c r="AA598" s="86"/>
      <c r="AN598" s="86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</row>
    <row r="599" ht="14.25" customHeight="1"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5"/>
      <c r="AA599" s="86"/>
      <c r="AN599" s="86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</row>
    <row r="600" ht="14.25" customHeight="1"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5"/>
      <c r="AA600" s="86"/>
      <c r="AN600" s="86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</row>
    <row r="601" ht="14.25" customHeight="1"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5"/>
      <c r="AA601" s="86"/>
      <c r="AN601" s="86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</row>
    <row r="602" ht="14.25" customHeight="1"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5"/>
      <c r="AA602" s="86"/>
      <c r="AN602" s="86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9"/>
      <c r="BG602" s="69"/>
      <c r="BH602" s="69"/>
    </row>
    <row r="603" ht="14.25" customHeight="1"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5"/>
      <c r="AA603" s="86"/>
      <c r="AN603" s="86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</row>
    <row r="604" ht="14.25" customHeight="1"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5"/>
      <c r="AA604" s="86"/>
      <c r="AN604" s="86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</row>
    <row r="605" ht="14.25" customHeight="1"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5"/>
      <c r="AA605" s="86"/>
      <c r="AN605" s="86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</row>
    <row r="606" ht="14.25" customHeight="1"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5"/>
      <c r="AA606" s="86"/>
      <c r="AN606" s="86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9"/>
      <c r="BG606" s="69"/>
      <c r="BH606" s="69"/>
    </row>
    <row r="607" ht="14.25" customHeight="1"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5"/>
      <c r="AA607" s="86"/>
      <c r="AN607" s="86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</row>
    <row r="608" ht="14.25" customHeight="1"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5"/>
      <c r="AA608" s="86"/>
      <c r="AN608" s="86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9"/>
      <c r="BG608" s="69"/>
      <c r="BH608" s="69"/>
    </row>
    <row r="609" ht="14.25" customHeight="1"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5"/>
      <c r="AA609" s="86"/>
      <c r="AN609" s="86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9"/>
      <c r="BG609" s="69"/>
      <c r="BH609" s="69"/>
    </row>
    <row r="610" ht="14.25" customHeight="1"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5"/>
      <c r="AA610" s="86"/>
      <c r="AN610" s="86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/>
      <c r="BG610" s="69"/>
      <c r="BH610" s="69"/>
    </row>
    <row r="611" ht="14.25" customHeight="1"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5"/>
      <c r="AA611" s="86"/>
      <c r="AN611" s="86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</row>
    <row r="612" ht="14.25" customHeight="1"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5"/>
      <c r="AA612" s="86"/>
      <c r="AN612" s="86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</row>
    <row r="613" ht="14.25" customHeight="1"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5"/>
      <c r="AA613" s="86"/>
      <c r="AN613" s="86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</row>
    <row r="614" ht="14.25" customHeight="1"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5"/>
      <c r="AA614" s="86"/>
      <c r="AN614" s="86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</row>
    <row r="615" ht="14.25" customHeight="1"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5"/>
      <c r="AA615" s="86"/>
      <c r="AN615" s="86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</row>
    <row r="616" ht="14.25" customHeight="1"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5"/>
      <c r="AA616" s="86"/>
      <c r="AN616" s="86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</row>
    <row r="617" ht="14.25" customHeight="1"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5"/>
      <c r="AA617" s="86"/>
      <c r="AN617" s="86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</row>
    <row r="618" ht="14.25" customHeight="1"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5"/>
      <c r="AA618" s="86"/>
      <c r="AN618" s="86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</row>
    <row r="619" ht="14.25" customHeight="1"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5"/>
      <c r="AA619" s="86"/>
      <c r="AN619" s="86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</row>
    <row r="620" ht="14.25" customHeight="1"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5"/>
      <c r="AA620" s="86"/>
      <c r="AN620" s="86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</row>
    <row r="621" ht="14.25" customHeight="1"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5"/>
      <c r="AA621" s="86"/>
      <c r="AN621" s="86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</row>
    <row r="622" ht="14.25" customHeight="1"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5"/>
      <c r="AA622" s="86"/>
      <c r="AN622" s="86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</row>
    <row r="623" ht="14.25" customHeight="1"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5"/>
      <c r="AA623" s="86"/>
      <c r="AN623" s="86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</row>
    <row r="624" ht="14.25" customHeight="1"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5"/>
      <c r="AA624" s="86"/>
      <c r="AN624" s="86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</row>
    <row r="625" ht="14.25" customHeight="1"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5"/>
      <c r="AA625" s="86"/>
      <c r="AN625" s="86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</row>
    <row r="626" ht="14.25" customHeight="1"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5"/>
      <c r="AA626" s="86"/>
      <c r="AN626" s="86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</row>
    <row r="627" ht="14.25" customHeight="1"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5"/>
      <c r="AA627" s="86"/>
      <c r="AN627" s="86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</row>
    <row r="628" ht="14.25" customHeight="1"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5"/>
      <c r="AA628" s="86"/>
      <c r="AN628" s="86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</row>
    <row r="629" ht="14.25" customHeight="1"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5"/>
      <c r="AA629" s="86"/>
      <c r="AN629" s="86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</row>
    <row r="630" ht="14.25" customHeight="1"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5"/>
      <c r="AA630" s="86"/>
      <c r="AN630" s="86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</row>
    <row r="631" ht="14.25" customHeight="1"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5"/>
      <c r="AA631" s="86"/>
      <c r="AN631" s="86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</row>
    <row r="632" ht="14.25" customHeight="1"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5"/>
      <c r="AA632" s="86"/>
      <c r="AN632" s="86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</row>
    <row r="633" ht="14.25" customHeight="1"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5"/>
      <c r="AA633" s="86"/>
      <c r="AN633" s="86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</row>
    <row r="634" ht="14.25" customHeight="1"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5"/>
      <c r="AA634" s="86"/>
      <c r="AN634" s="86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</row>
    <row r="635" ht="14.25" customHeight="1"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5"/>
      <c r="AA635" s="86"/>
      <c r="AN635" s="86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</row>
    <row r="636" ht="14.25" customHeight="1"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5"/>
      <c r="AA636" s="86"/>
      <c r="AN636" s="86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</row>
    <row r="637" ht="14.25" customHeight="1"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5"/>
      <c r="AA637" s="86"/>
      <c r="AN637" s="86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</row>
    <row r="638" ht="14.25" customHeight="1"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5"/>
      <c r="AA638" s="86"/>
      <c r="AN638" s="86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</row>
    <row r="639" ht="14.25" customHeight="1"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5"/>
      <c r="AA639" s="86"/>
      <c r="AN639" s="86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</row>
    <row r="640" ht="14.25" customHeight="1"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5"/>
      <c r="AA640" s="86"/>
      <c r="AN640" s="86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</row>
    <row r="641" ht="14.25" customHeight="1"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5"/>
      <c r="AA641" s="86"/>
      <c r="AN641" s="86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</row>
    <row r="642" ht="14.25" customHeight="1"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5"/>
      <c r="AA642" s="86"/>
      <c r="AN642" s="86"/>
      <c r="AO642" s="69"/>
      <c r="AP642" s="69"/>
      <c r="AQ642" s="69"/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</row>
    <row r="643" ht="14.25" customHeight="1"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5"/>
      <c r="AA643" s="86"/>
      <c r="AN643" s="86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9"/>
      <c r="BG643" s="69"/>
      <c r="BH643" s="69"/>
    </row>
    <row r="644" ht="14.25" customHeight="1"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5"/>
      <c r="AA644" s="86"/>
      <c r="AN644" s="86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</row>
    <row r="645" ht="14.25" customHeight="1"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5"/>
      <c r="AA645" s="86"/>
      <c r="AN645" s="86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9"/>
      <c r="BG645" s="69"/>
      <c r="BH645" s="69"/>
    </row>
    <row r="646" ht="14.25" customHeight="1"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5"/>
      <c r="AA646" s="86"/>
      <c r="AN646" s="86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</row>
    <row r="647" ht="14.25" customHeight="1"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5"/>
      <c r="AA647" s="86"/>
      <c r="AN647" s="86"/>
      <c r="AO647" s="69"/>
      <c r="AP647" s="69"/>
      <c r="AQ647" s="69"/>
      <c r="AR647" s="69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69"/>
      <c r="BG647" s="69"/>
      <c r="BH647" s="69"/>
    </row>
    <row r="648" ht="14.25" customHeight="1"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5"/>
      <c r="AA648" s="86"/>
      <c r="AN648" s="86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</row>
    <row r="649" ht="14.25" customHeight="1"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5"/>
      <c r="AA649" s="86"/>
      <c r="AN649" s="86"/>
      <c r="AO649" s="69"/>
      <c r="AP649" s="69"/>
      <c r="AQ649" s="69"/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</row>
    <row r="650" ht="14.25" customHeight="1"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5"/>
      <c r="AA650" s="86"/>
      <c r="AN650" s="86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</row>
    <row r="651" ht="14.25" customHeight="1"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5"/>
      <c r="AA651" s="86"/>
      <c r="AN651" s="86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</row>
    <row r="652" ht="14.25" customHeight="1"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5"/>
      <c r="AA652" s="86"/>
      <c r="AN652" s="86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</row>
    <row r="653" ht="14.25" customHeight="1"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5"/>
      <c r="AA653" s="86"/>
      <c r="AN653" s="86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</row>
    <row r="654" ht="14.25" customHeight="1"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5"/>
      <c r="AA654" s="86"/>
      <c r="AN654" s="86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9"/>
      <c r="BG654" s="69"/>
      <c r="BH654" s="69"/>
    </row>
    <row r="655" ht="14.25" customHeight="1"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5"/>
      <c r="AA655" s="86"/>
      <c r="AN655" s="86"/>
      <c r="AO655" s="69"/>
      <c r="AP655" s="69"/>
      <c r="AQ655" s="69"/>
      <c r="AR655" s="69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69"/>
      <c r="BG655" s="69"/>
      <c r="BH655" s="69"/>
    </row>
    <row r="656" ht="14.25" customHeight="1"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5"/>
      <c r="AA656" s="86"/>
      <c r="AN656" s="86"/>
      <c r="AO656" s="69"/>
      <c r="AP656" s="69"/>
      <c r="AQ656" s="69"/>
      <c r="AR656" s="69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69"/>
      <c r="BG656" s="69"/>
      <c r="BH656" s="69"/>
    </row>
    <row r="657" ht="14.25" customHeight="1"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5"/>
      <c r="AA657" s="86"/>
      <c r="AN657" s="86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</row>
    <row r="658" ht="14.25" customHeight="1"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5"/>
      <c r="AA658" s="86"/>
      <c r="AN658" s="86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</row>
    <row r="659" ht="14.25" customHeight="1"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5"/>
      <c r="AA659" s="86"/>
      <c r="AN659" s="86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</row>
    <row r="660" ht="14.25" customHeight="1"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5"/>
      <c r="AA660" s="86"/>
      <c r="AN660" s="86"/>
      <c r="AO660" s="69"/>
      <c r="AP660" s="69"/>
      <c r="AQ660" s="69"/>
      <c r="AR660" s="69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</row>
    <row r="661" ht="14.25" customHeight="1"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5"/>
      <c r="AA661" s="86"/>
      <c r="AN661" s="86"/>
      <c r="AO661" s="69"/>
      <c r="AP661" s="69"/>
      <c r="AQ661" s="69"/>
      <c r="AR661" s="69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69"/>
      <c r="BG661" s="69"/>
      <c r="BH661" s="69"/>
    </row>
    <row r="662" ht="14.25" customHeight="1"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5"/>
      <c r="AA662" s="86"/>
      <c r="AN662" s="86"/>
      <c r="AO662" s="69"/>
      <c r="AP662" s="69"/>
      <c r="AQ662" s="69"/>
      <c r="AR662" s="69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69"/>
      <c r="BG662" s="69"/>
      <c r="BH662" s="69"/>
    </row>
    <row r="663" ht="14.25" customHeight="1"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5"/>
      <c r="AA663" s="86"/>
      <c r="AN663" s="86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9"/>
      <c r="BG663" s="69"/>
      <c r="BH663" s="69"/>
    </row>
    <row r="664" ht="14.25" customHeight="1"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5"/>
      <c r="AA664" s="86"/>
      <c r="AN664" s="86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</row>
    <row r="665" ht="14.25" customHeight="1"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5"/>
      <c r="AA665" s="86"/>
      <c r="AN665" s="86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9"/>
      <c r="BG665" s="69"/>
      <c r="BH665" s="69"/>
    </row>
    <row r="666" ht="14.25" customHeight="1"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5"/>
      <c r="AA666" s="86"/>
      <c r="AN666" s="86"/>
      <c r="AO666" s="69"/>
      <c r="AP666" s="69"/>
      <c r="AQ666" s="69"/>
      <c r="AR666" s="69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69"/>
      <c r="BG666" s="69"/>
      <c r="BH666" s="69"/>
    </row>
    <row r="667" ht="14.25" customHeight="1"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5"/>
      <c r="AA667" s="86"/>
      <c r="AN667" s="86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69"/>
      <c r="BG667" s="69"/>
      <c r="BH667" s="69"/>
    </row>
    <row r="668" ht="14.25" customHeight="1"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5"/>
      <c r="AA668" s="86"/>
      <c r="AN668" s="86"/>
      <c r="AO668" s="69"/>
      <c r="AP668" s="69"/>
      <c r="AQ668" s="69"/>
      <c r="AR668" s="69"/>
      <c r="AS668" s="69"/>
      <c r="AT668" s="69"/>
      <c r="AU668" s="69"/>
      <c r="AV668" s="69"/>
      <c r="AW668" s="69"/>
      <c r="AX668" s="69"/>
      <c r="AY668" s="69"/>
      <c r="AZ668" s="69"/>
      <c r="BA668" s="69"/>
      <c r="BB668" s="69"/>
      <c r="BC668" s="69"/>
      <c r="BD668" s="69"/>
      <c r="BE668" s="69"/>
      <c r="BF668" s="69"/>
      <c r="BG668" s="69"/>
      <c r="BH668" s="69"/>
    </row>
    <row r="669" ht="14.25" customHeight="1"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5"/>
      <c r="AA669" s="86"/>
      <c r="AN669" s="86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69"/>
      <c r="BG669" s="69"/>
      <c r="BH669" s="69"/>
    </row>
    <row r="670" ht="14.25" customHeight="1"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5"/>
      <c r="AA670" s="86"/>
      <c r="AN670" s="86"/>
      <c r="AO670" s="69"/>
      <c r="AP670" s="69"/>
      <c r="AQ670" s="69"/>
      <c r="AR670" s="69"/>
      <c r="AS670" s="69"/>
      <c r="AT670" s="69"/>
      <c r="AU670" s="69"/>
      <c r="AV670" s="69"/>
      <c r="AW670" s="69"/>
      <c r="AX670" s="69"/>
      <c r="AY670" s="69"/>
      <c r="AZ670" s="69"/>
      <c r="BA670" s="69"/>
      <c r="BB670" s="69"/>
      <c r="BC670" s="69"/>
      <c r="BD670" s="69"/>
      <c r="BE670" s="69"/>
      <c r="BF670" s="69"/>
      <c r="BG670" s="69"/>
      <c r="BH670" s="69"/>
    </row>
    <row r="671" ht="14.25" customHeight="1"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5"/>
      <c r="AA671" s="86"/>
      <c r="AN671" s="86"/>
      <c r="AO671" s="69"/>
      <c r="AP671" s="69"/>
      <c r="AQ671" s="69"/>
      <c r="AR671" s="69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69"/>
      <c r="BG671" s="69"/>
      <c r="BH671" s="69"/>
    </row>
    <row r="672" ht="14.25" customHeight="1"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5"/>
      <c r="AA672" s="86"/>
      <c r="AN672" s="86"/>
      <c r="AO672" s="69"/>
      <c r="AP672" s="69"/>
      <c r="AQ672" s="69"/>
      <c r="AR672" s="69"/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69"/>
      <c r="BG672" s="69"/>
      <c r="BH672" s="69"/>
    </row>
    <row r="673" ht="14.25" customHeight="1"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5"/>
      <c r="AA673" s="86"/>
      <c r="AN673" s="86"/>
      <c r="AO673" s="69"/>
      <c r="AP673" s="69"/>
      <c r="AQ673" s="69"/>
      <c r="AR673" s="69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69"/>
      <c r="BG673" s="69"/>
      <c r="BH673" s="69"/>
    </row>
    <row r="674" ht="14.25" customHeight="1"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5"/>
      <c r="AA674" s="86"/>
      <c r="AN674" s="86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69"/>
      <c r="BG674" s="69"/>
      <c r="BH674" s="69"/>
    </row>
    <row r="675" ht="14.25" customHeight="1"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5"/>
      <c r="AA675" s="86"/>
      <c r="AN675" s="86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9"/>
      <c r="BG675" s="69"/>
      <c r="BH675" s="69"/>
    </row>
    <row r="676" ht="14.25" customHeight="1"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5"/>
      <c r="AA676" s="86"/>
      <c r="AN676" s="86"/>
      <c r="AO676" s="69"/>
      <c r="AP676" s="69"/>
      <c r="AQ676" s="69"/>
      <c r="AR676" s="69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69"/>
      <c r="BG676" s="69"/>
      <c r="BH676" s="69"/>
    </row>
    <row r="677" ht="14.25" customHeight="1"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5"/>
      <c r="AA677" s="86"/>
      <c r="AN677" s="86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9"/>
      <c r="BG677" s="69"/>
      <c r="BH677" s="69"/>
    </row>
    <row r="678" ht="14.25" customHeight="1"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5"/>
      <c r="AA678" s="86"/>
      <c r="AN678" s="86"/>
      <c r="AO678" s="69"/>
      <c r="AP678" s="69"/>
      <c r="AQ678" s="69"/>
      <c r="AR678" s="69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69"/>
      <c r="BG678" s="69"/>
      <c r="BH678" s="69"/>
    </row>
    <row r="679" ht="14.25" customHeight="1"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5"/>
      <c r="AA679" s="86"/>
      <c r="AN679" s="86"/>
      <c r="AO679" s="69"/>
      <c r="AP679" s="69"/>
      <c r="AQ679" s="69"/>
      <c r="AR679" s="69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69"/>
      <c r="BG679" s="69"/>
      <c r="BH679" s="69"/>
    </row>
    <row r="680" ht="14.25" customHeight="1"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5"/>
      <c r="AA680" s="86"/>
      <c r="AN680" s="86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9"/>
      <c r="BG680" s="69"/>
      <c r="BH680" s="69"/>
    </row>
    <row r="681" ht="14.25" customHeight="1"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5"/>
      <c r="AA681" s="86"/>
      <c r="AN681" s="86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</row>
    <row r="682" ht="14.25" customHeight="1"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5"/>
      <c r="AA682" s="86"/>
      <c r="AN682" s="86"/>
      <c r="AO682" s="69"/>
      <c r="AP682" s="69"/>
      <c r="AQ682" s="69"/>
      <c r="AR682" s="69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69"/>
      <c r="BG682" s="69"/>
      <c r="BH682" s="69"/>
    </row>
    <row r="683" ht="14.25" customHeight="1"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5"/>
      <c r="AA683" s="86"/>
      <c r="AN683" s="86"/>
      <c r="AO683" s="69"/>
      <c r="AP683" s="69"/>
      <c r="AQ683" s="69"/>
      <c r="AR683" s="69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69"/>
      <c r="BG683" s="69"/>
      <c r="BH683" s="69"/>
    </row>
    <row r="684" ht="14.25" customHeight="1"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5"/>
      <c r="AA684" s="86"/>
      <c r="AN684" s="86"/>
      <c r="AO684" s="69"/>
      <c r="AP684" s="69"/>
      <c r="AQ684" s="69"/>
      <c r="AR684" s="69"/>
      <c r="AS684" s="69"/>
      <c r="AT684" s="69"/>
      <c r="AU684" s="69"/>
      <c r="AV684" s="69"/>
      <c r="AW684" s="69"/>
      <c r="AX684" s="69"/>
      <c r="AY684" s="69"/>
      <c r="AZ684" s="69"/>
      <c r="BA684" s="69"/>
      <c r="BB684" s="69"/>
      <c r="BC684" s="69"/>
      <c r="BD684" s="69"/>
      <c r="BE684" s="69"/>
      <c r="BF684" s="69"/>
      <c r="BG684" s="69"/>
      <c r="BH684" s="69"/>
    </row>
    <row r="685" ht="14.25" customHeight="1"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5"/>
      <c r="AA685" s="86"/>
      <c r="AN685" s="86"/>
      <c r="AO685" s="69"/>
      <c r="AP685" s="69"/>
      <c r="AQ685" s="69"/>
      <c r="AR685" s="69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69"/>
      <c r="BG685" s="69"/>
      <c r="BH685" s="69"/>
    </row>
    <row r="686" ht="14.25" customHeight="1"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5"/>
      <c r="AA686" s="86"/>
      <c r="AN686" s="86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</row>
    <row r="687" ht="14.25" customHeight="1"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5"/>
      <c r="AA687" s="86"/>
      <c r="AN687" s="86"/>
      <c r="AO687" s="69"/>
      <c r="AP687" s="69"/>
      <c r="AQ687" s="69"/>
      <c r="AR687" s="69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</row>
    <row r="688" ht="14.25" customHeight="1"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5"/>
      <c r="AA688" s="86"/>
      <c r="AN688" s="86"/>
      <c r="AO688" s="69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</row>
    <row r="689" ht="14.25" customHeight="1"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5"/>
      <c r="AA689" s="86"/>
      <c r="AN689" s="86"/>
      <c r="AO689" s="69"/>
      <c r="AP689" s="69"/>
      <c r="AQ689" s="69"/>
      <c r="AR689" s="69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69"/>
      <c r="BG689" s="69"/>
      <c r="BH689" s="69"/>
    </row>
    <row r="690" ht="14.25" customHeight="1"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5"/>
      <c r="AA690" s="86"/>
      <c r="AN690" s="86"/>
      <c r="AO690" s="69"/>
      <c r="AP690" s="69"/>
      <c r="AQ690" s="69"/>
      <c r="AR690" s="69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69"/>
      <c r="BG690" s="69"/>
      <c r="BH690" s="69"/>
    </row>
    <row r="691" ht="14.25" customHeight="1"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5"/>
      <c r="AA691" s="86"/>
      <c r="AN691" s="86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69"/>
      <c r="BG691" s="69"/>
      <c r="BH691" s="69"/>
    </row>
    <row r="692" ht="14.25" customHeight="1"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5"/>
      <c r="AA692" s="86"/>
      <c r="AN692" s="86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69"/>
      <c r="BG692" s="69"/>
      <c r="BH692" s="69"/>
    </row>
    <row r="693" ht="14.25" customHeight="1"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5"/>
      <c r="AA693" s="86"/>
      <c r="AN693" s="86"/>
      <c r="AO693" s="69"/>
      <c r="AP693" s="69"/>
      <c r="AQ693" s="69"/>
      <c r="AR693" s="69"/>
      <c r="AS693" s="69"/>
      <c r="AT693" s="69"/>
      <c r="AU693" s="69"/>
      <c r="AV693" s="69"/>
      <c r="AW693" s="69"/>
      <c r="AX693" s="69"/>
      <c r="AY693" s="69"/>
      <c r="AZ693" s="69"/>
      <c r="BA693" s="69"/>
      <c r="BB693" s="69"/>
      <c r="BC693" s="69"/>
      <c r="BD693" s="69"/>
      <c r="BE693" s="69"/>
      <c r="BF693" s="69"/>
      <c r="BG693" s="69"/>
      <c r="BH693" s="69"/>
    </row>
    <row r="694" ht="14.25" customHeight="1"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5"/>
      <c r="AA694" s="86"/>
      <c r="AN694" s="86"/>
      <c r="AO694" s="69"/>
      <c r="AP694" s="69"/>
      <c r="AQ694" s="69"/>
      <c r="AR694" s="69"/>
      <c r="AS694" s="69"/>
      <c r="AT694" s="69"/>
      <c r="AU694" s="69"/>
      <c r="AV694" s="69"/>
      <c r="AW694" s="69"/>
      <c r="AX694" s="69"/>
      <c r="AY694" s="69"/>
      <c r="AZ694" s="69"/>
      <c r="BA694" s="69"/>
      <c r="BB694" s="69"/>
      <c r="BC694" s="69"/>
      <c r="BD694" s="69"/>
      <c r="BE694" s="69"/>
      <c r="BF694" s="69"/>
      <c r="BG694" s="69"/>
      <c r="BH694" s="69"/>
    </row>
    <row r="695" ht="14.25" customHeight="1"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5"/>
      <c r="AA695" s="86"/>
      <c r="AN695" s="86"/>
      <c r="AO695" s="69"/>
      <c r="AP695" s="69"/>
      <c r="AQ695" s="69"/>
      <c r="AR695" s="69"/>
      <c r="AS695" s="69"/>
      <c r="AT695" s="69"/>
      <c r="AU695" s="69"/>
      <c r="AV695" s="69"/>
      <c r="AW695" s="69"/>
      <c r="AX695" s="69"/>
      <c r="AY695" s="69"/>
      <c r="AZ695" s="69"/>
      <c r="BA695" s="69"/>
      <c r="BB695" s="69"/>
      <c r="BC695" s="69"/>
      <c r="BD695" s="69"/>
      <c r="BE695" s="69"/>
      <c r="BF695" s="69"/>
      <c r="BG695" s="69"/>
      <c r="BH695" s="69"/>
    </row>
    <row r="696" ht="14.25" customHeight="1"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5"/>
      <c r="AA696" s="86"/>
      <c r="AN696" s="86"/>
      <c r="AO696" s="69"/>
      <c r="AP696" s="69"/>
      <c r="AQ696" s="69"/>
      <c r="AR696" s="69"/>
      <c r="AS696" s="69"/>
      <c r="AT696" s="69"/>
      <c r="AU696" s="69"/>
      <c r="AV696" s="69"/>
      <c r="AW696" s="69"/>
      <c r="AX696" s="69"/>
      <c r="AY696" s="69"/>
      <c r="AZ696" s="69"/>
      <c r="BA696" s="69"/>
      <c r="BB696" s="69"/>
      <c r="BC696" s="69"/>
      <c r="BD696" s="69"/>
      <c r="BE696" s="69"/>
      <c r="BF696" s="69"/>
      <c r="BG696" s="69"/>
      <c r="BH696" s="69"/>
    </row>
    <row r="697" ht="14.25" customHeight="1"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5"/>
      <c r="AA697" s="86"/>
      <c r="AN697" s="86"/>
      <c r="AO697" s="69"/>
      <c r="AP697" s="69"/>
      <c r="AQ697" s="69"/>
      <c r="AR697" s="69"/>
      <c r="AS697" s="69"/>
      <c r="AT697" s="69"/>
      <c r="AU697" s="69"/>
      <c r="AV697" s="69"/>
      <c r="AW697" s="69"/>
      <c r="AX697" s="69"/>
      <c r="AY697" s="69"/>
      <c r="AZ697" s="69"/>
      <c r="BA697" s="69"/>
      <c r="BB697" s="69"/>
      <c r="BC697" s="69"/>
      <c r="BD697" s="69"/>
      <c r="BE697" s="69"/>
      <c r="BF697" s="69"/>
      <c r="BG697" s="69"/>
      <c r="BH697" s="69"/>
    </row>
    <row r="698" ht="14.25" customHeight="1"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5"/>
      <c r="AA698" s="86"/>
      <c r="AN698" s="86"/>
      <c r="AO698" s="69"/>
      <c r="AP698" s="69"/>
      <c r="AQ698" s="69"/>
      <c r="AR698" s="69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/>
      <c r="BC698" s="69"/>
      <c r="BD698" s="69"/>
      <c r="BE698" s="69"/>
      <c r="BF698" s="69"/>
      <c r="BG698" s="69"/>
      <c r="BH698" s="69"/>
    </row>
    <row r="699" ht="14.25" customHeight="1"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5"/>
      <c r="AA699" s="86"/>
      <c r="AN699" s="86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9"/>
      <c r="BG699" s="69"/>
      <c r="BH699" s="69"/>
    </row>
    <row r="700" ht="14.25" customHeight="1"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5"/>
      <c r="AA700" s="86"/>
      <c r="AN700" s="86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9"/>
      <c r="BG700" s="69"/>
      <c r="BH700" s="69"/>
    </row>
    <row r="701" ht="14.25" customHeight="1"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5"/>
      <c r="AA701" s="86"/>
      <c r="AN701" s="86"/>
      <c r="AO701" s="69"/>
      <c r="AP701" s="69"/>
      <c r="AQ701" s="69"/>
      <c r="AR701" s="69"/>
      <c r="AS701" s="69"/>
      <c r="AT701" s="69"/>
      <c r="AU701" s="69"/>
      <c r="AV701" s="69"/>
      <c r="AW701" s="69"/>
      <c r="AX701" s="69"/>
      <c r="AY701" s="69"/>
      <c r="AZ701" s="69"/>
      <c r="BA701" s="69"/>
      <c r="BB701" s="69"/>
      <c r="BC701" s="69"/>
      <c r="BD701" s="69"/>
      <c r="BE701" s="69"/>
      <c r="BF701" s="69"/>
      <c r="BG701" s="69"/>
      <c r="BH701" s="69"/>
    </row>
    <row r="702" ht="14.25" customHeight="1"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5"/>
      <c r="AA702" s="86"/>
      <c r="AN702" s="86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9"/>
      <c r="BG702" s="69"/>
      <c r="BH702" s="69"/>
    </row>
    <row r="703" ht="14.25" customHeight="1"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5"/>
      <c r="AA703" s="86"/>
      <c r="AN703" s="86"/>
      <c r="AO703" s="69"/>
      <c r="AP703" s="69"/>
      <c r="AQ703" s="69"/>
      <c r="AR703" s="69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69"/>
      <c r="BG703" s="69"/>
      <c r="BH703" s="69"/>
    </row>
    <row r="704" ht="14.25" customHeight="1"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5"/>
      <c r="AA704" s="86"/>
      <c r="AN704" s="86"/>
      <c r="AO704" s="69"/>
      <c r="AP704" s="69"/>
      <c r="AQ704" s="69"/>
      <c r="AR704" s="69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69"/>
      <c r="BG704" s="69"/>
      <c r="BH704" s="69"/>
    </row>
    <row r="705" ht="14.25" customHeight="1"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5"/>
      <c r="AA705" s="86"/>
      <c r="AN705" s="86"/>
      <c r="AO705" s="69"/>
      <c r="AP705" s="69"/>
      <c r="AQ705" s="69"/>
      <c r="AR705" s="69"/>
      <c r="AS705" s="69"/>
      <c r="AT705" s="69"/>
      <c r="AU705" s="69"/>
      <c r="AV705" s="69"/>
      <c r="AW705" s="69"/>
      <c r="AX705" s="69"/>
      <c r="AY705" s="69"/>
      <c r="AZ705" s="69"/>
      <c r="BA705" s="69"/>
      <c r="BB705" s="69"/>
      <c r="BC705" s="69"/>
      <c r="BD705" s="69"/>
      <c r="BE705" s="69"/>
      <c r="BF705" s="69"/>
      <c r="BG705" s="69"/>
      <c r="BH705" s="69"/>
    </row>
    <row r="706" ht="14.25" customHeight="1"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5"/>
      <c r="AA706" s="86"/>
      <c r="AN706" s="86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9"/>
      <c r="BG706" s="69"/>
      <c r="BH706" s="69"/>
    </row>
    <row r="707" ht="14.25" customHeight="1"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5"/>
      <c r="AA707" s="86"/>
      <c r="AN707" s="86"/>
      <c r="AO707" s="69"/>
      <c r="AP707" s="69"/>
      <c r="AQ707" s="69"/>
      <c r="AR707" s="69"/>
      <c r="AS707" s="69"/>
      <c r="AT707" s="69"/>
      <c r="AU707" s="69"/>
      <c r="AV707" s="69"/>
      <c r="AW707" s="69"/>
      <c r="AX707" s="69"/>
      <c r="AY707" s="69"/>
      <c r="AZ707" s="69"/>
      <c r="BA707" s="69"/>
      <c r="BB707" s="69"/>
      <c r="BC707" s="69"/>
      <c r="BD707" s="69"/>
      <c r="BE707" s="69"/>
      <c r="BF707" s="69"/>
      <c r="BG707" s="69"/>
      <c r="BH707" s="69"/>
    </row>
    <row r="708" ht="14.25" customHeight="1"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5"/>
      <c r="AA708" s="86"/>
      <c r="AN708" s="86"/>
      <c r="AO708" s="69"/>
      <c r="AP708" s="69"/>
      <c r="AQ708" s="69"/>
      <c r="AR708" s="69"/>
      <c r="AS708" s="69"/>
      <c r="AT708" s="69"/>
      <c r="AU708" s="69"/>
      <c r="AV708" s="69"/>
      <c r="AW708" s="69"/>
      <c r="AX708" s="69"/>
      <c r="AY708" s="69"/>
      <c r="AZ708" s="69"/>
      <c r="BA708" s="69"/>
      <c r="BB708" s="69"/>
      <c r="BC708" s="69"/>
      <c r="BD708" s="69"/>
      <c r="BE708" s="69"/>
      <c r="BF708" s="69"/>
      <c r="BG708" s="69"/>
      <c r="BH708" s="69"/>
    </row>
    <row r="709" ht="14.25" customHeight="1"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5"/>
      <c r="AA709" s="86"/>
      <c r="AN709" s="86"/>
      <c r="AO709" s="69"/>
      <c r="AP709" s="69"/>
      <c r="AQ709" s="69"/>
      <c r="AR709" s="69"/>
      <c r="AS709" s="69"/>
      <c r="AT709" s="69"/>
      <c r="AU709" s="69"/>
      <c r="AV709" s="69"/>
      <c r="AW709" s="69"/>
      <c r="AX709" s="69"/>
      <c r="AY709" s="69"/>
      <c r="AZ709" s="69"/>
      <c r="BA709" s="69"/>
      <c r="BB709" s="69"/>
      <c r="BC709" s="69"/>
      <c r="BD709" s="69"/>
      <c r="BE709" s="69"/>
      <c r="BF709" s="69"/>
      <c r="BG709" s="69"/>
      <c r="BH709" s="69"/>
    </row>
    <row r="710" ht="14.25" customHeight="1"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5"/>
      <c r="AA710" s="86"/>
      <c r="AN710" s="86"/>
      <c r="AO710" s="69"/>
      <c r="AP710" s="69"/>
      <c r="AQ710" s="69"/>
      <c r="AR710" s="69"/>
      <c r="AS710" s="69"/>
      <c r="AT710" s="69"/>
      <c r="AU710" s="69"/>
      <c r="AV710" s="69"/>
      <c r="AW710" s="69"/>
      <c r="AX710" s="69"/>
      <c r="AY710" s="69"/>
      <c r="AZ710" s="69"/>
      <c r="BA710" s="69"/>
      <c r="BB710" s="69"/>
      <c r="BC710" s="69"/>
      <c r="BD710" s="69"/>
      <c r="BE710" s="69"/>
      <c r="BF710" s="69"/>
      <c r="BG710" s="69"/>
      <c r="BH710" s="69"/>
    </row>
    <row r="711" ht="14.25" customHeight="1"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5"/>
      <c r="AA711" s="86"/>
      <c r="AN711" s="86"/>
      <c r="AO711" s="69"/>
      <c r="AP711" s="69"/>
      <c r="AQ711" s="69"/>
      <c r="AR711" s="69"/>
      <c r="AS711" s="69"/>
      <c r="AT711" s="69"/>
      <c r="AU711" s="69"/>
      <c r="AV711" s="69"/>
      <c r="AW711" s="69"/>
      <c r="AX711" s="69"/>
      <c r="AY711" s="69"/>
      <c r="AZ711" s="69"/>
      <c r="BA711" s="69"/>
      <c r="BB711" s="69"/>
      <c r="BC711" s="69"/>
      <c r="BD711" s="69"/>
      <c r="BE711" s="69"/>
      <c r="BF711" s="69"/>
      <c r="BG711" s="69"/>
      <c r="BH711" s="69"/>
    </row>
    <row r="712" ht="14.25" customHeight="1"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5"/>
      <c r="AA712" s="86"/>
      <c r="AN712" s="86"/>
      <c r="AO712" s="69"/>
      <c r="AP712" s="69"/>
      <c r="AQ712" s="69"/>
      <c r="AR712" s="69"/>
      <c r="AS712" s="69"/>
      <c r="AT712" s="69"/>
      <c r="AU712" s="69"/>
      <c r="AV712" s="69"/>
      <c r="AW712" s="69"/>
      <c r="AX712" s="69"/>
      <c r="AY712" s="69"/>
      <c r="AZ712" s="69"/>
      <c r="BA712" s="69"/>
      <c r="BB712" s="69"/>
      <c r="BC712" s="69"/>
      <c r="BD712" s="69"/>
      <c r="BE712" s="69"/>
      <c r="BF712" s="69"/>
      <c r="BG712" s="69"/>
      <c r="BH712" s="69"/>
    </row>
    <row r="713" ht="14.25" customHeight="1"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5"/>
      <c r="AA713" s="86"/>
      <c r="AN713" s="86"/>
      <c r="AO713" s="69"/>
      <c r="AP713" s="69"/>
      <c r="AQ713" s="69"/>
      <c r="AR713" s="69"/>
      <c r="AS713" s="69"/>
      <c r="AT713" s="69"/>
      <c r="AU713" s="69"/>
      <c r="AV713" s="69"/>
      <c r="AW713" s="69"/>
      <c r="AX713" s="69"/>
      <c r="AY713" s="69"/>
      <c r="AZ713" s="69"/>
      <c r="BA713" s="69"/>
      <c r="BB713" s="69"/>
      <c r="BC713" s="69"/>
      <c r="BD713" s="69"/>
      <c r="BE713" s="69"/>
      <c r="BF713" s="69"/>
      <c r="BG713" s="69"/>
      <c r="BH713" s="69"/>
    </row>
    <row r="714" ht="14.25" customHeight="1"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5"/>
      <c r="AA714" s="86"/>
      <c r="AN714" s="86"/>
      <c r="AO714" s="69"/>
      <c r="AP714" s="69"/>
      <c r="AQ714" s="69"/>
      <c r="AR714" s="69"/>
      <c r="AS714" s="69"/>
      <c r="AT714" s="69"/>
      <c r="AU714" s="69"/>
      <c r="AV714" s="69"/>
      <c r="AW714" s="69"/>
      <c r="AX714" s="69"/>
      <c r="AY714" s="69"/>
      <c r="AZ714" s="69"/>
      <c r="BA714" s="69"/>
      <c r="BB714" s="69"/>
      <c r="BC714" s="69"/>
      <c r="BD714" s="69"/>
      <c r="BE714" s="69"/>
      <c r="BF714" s="69"/>
      <c r="BG714" s="69"/>
      <c r="BH714" s="69"/>
    </row>
    <row r="715" ht="14.25" customHeight="1"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5"/>
      <c r="AA715" s="86"/>
      <c r="AN715" s="86"/>
      <c r="AO715" s="69"/>
      <c r="AP715" s="69"/>
      <c r="AQ715" s="69"/>
      <c r="AR715" s="69"/>
      <c r="AS715" s="69"/>
      <c r="AT715" s="69"/>
      <c r="AU715" s="69"/>
      <c r="AV715" s="69"/>
      <c r="AW715" s="69"/>
      <c r="AX715" s="69"/>
      <c r="AY715" s="69"/>
      <c r="AZ715" s="69"/>
      <c r="BA715" s="69"/>
      <c r="BB715" s="69"/>
      <c r="BC715" s="69"/>
      <c r="BD715" s="69"/>
      <c r="BE715" s="69"/>
      <c r="BF715" s="69"/>
      <c r="BG715" s="69"/>
      <c r="BH715" s="69"/>
    </row>
    <row r="716" ht="14.25" customHeight="1"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5"/>
      <c r="AA716" s="86"/>
      <c r="AN716" s="86"/>
      <c r="AO716" s="69"/>
      <c r="AP716" s="69"/>
      <c r="AQ716" s="69"/>
      <c r="AR716" s="69"/>
      <c r="AS716" s="69"/>
      <c r="AT716" s="69"/>
      <c r="AU716" s="69"/>
      <c r="AV716" s="69"/>
      <c r="AW716" s="69"/>
      <c r="AX716" s="69"/>
      <c r="AY716" s="69"/>
      <c r="AZ716" s="69"/>
      <c r="BA716" s="69"/>
      <c r="BB716" s="69"/>
      <c r="BC716" s="69"/>
      <c r="BD716" s="69"/>
      <c r="BE716" s="69"/>
      <c r="BF716" s="69"/>
      <c r="BG716" s="69"/>
      <c r="BH716" s="69"/>
    </row>
    <row r="717" ht="14.25" customHeight="1"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5"/>
      <c r="AA717" s="86"/>
      <c r="AN717" s="86"/>
      <c r="AO717" s="69"/>
      <c r="AP717" s="69"/>
      <c r="AQ717" s="69"/>
      <c r="AR717" s="69"/>
      <c r="AS717" s="69"/>
      <c r="AT717" s="69"/>
      <c r="AU717" s="69"/>
      <c r="AV717" s="69"/>
      <c r="AW717" s="69"/>
      <c r="AX717" s="69"/>
      <c r="AY717" s="69"/>
      <c r="AZ717" s="69"/>
      <c r="BA717" s="69"/>
      <c r="BB717" s="69"/>
      <c r="BC717" s="69"/>
      <c r="BD717" s="69"/>
      <c r="BE717" s="69"/>
      <c r="BF717" s="69"/>
      <c r="BG717" s="69"/>
      <c r="BH717" s="69"/>
    </row>
    <row r="718" ht="14.25" customHeight="1"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5"/>
      <c r="AA718" s="86"/>
      <c r="AN718" s="86"/>
      <c r="AO718" s="69"/>
      <c r="AP718" s="69"/>
      <c r="AQ718" s="69"/>
      <c r="AR718" s="69"/>
      <c r="AS718" s="69"/>
      <c r="AT718" s="69"/>
      <c r="AU718" s="69"/>
      <c r="AV718" s="69"/>
      <c r="AW718" s="69"/>
      <c r="AX718" s="69"/>
      <c r="AY718" s="69"/>
      <c r="AZ718" s="69"/>
      <c r="BA718" s="69"/>
      <c r="BB718" s="69"/>
      <c r="BC718" s="69"/>
      <c r="BD718" s="69"/>
      <c r="BE718" s="69"/>
      <c r="BF718" s="69"/>
      <c r="BG718" s="69"/>
      <c r="BH718" s="69"/>
    </row>
    <row r="719" ht="14.25" customHeight="1"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5"/>
      <c r="AA719" s="86"/>
      <c r="AN719" s="86"/>
      <c r="AO719" s="69"/>
      <c r="AP719" s="69"/>
      <c r="AQ719" s="69"/>
      <c r="AR719" s="69"/>
      <c r="AS719" s="69"/>
      <c r="AT719" s="69"/>
      <c r="AU719" s="69"/>
      <c r="AV719" s="69"/>
      <c r="AW719" s="69"/>
      <c r="AX719" s="69"/>
      <c r="AY719" s="69"/>
      <c r="AZ719" s="69"/>
      <c r="BA719" s="69"/>
      <c r="BB719" s="69"/>
      <c r="BC719" s="69"/>
      <c r="BD719" s="69"/>
      <c r="BE719" s="69"/>
      <c r="BF719" s="69"/>
      <c r="BG719" s="69"/>
      <c r="BH719" s="69"/>
    </row>
    <row r="720" ht="14.25" customHeight="1"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5"/>
      <c r="AA720" s="86"/>
      <c r="AN720" s="86"/>
      <c r="AO720" s="69"/>
      <c r="AP720" s="69"/>
      <c r="AQ720" s="69"/>
      <c r="AR720" s="69"/>
      <c r="AS720" s="69"/>
      <c r="AT720" s="69"/>
      <c r="AU720" s="69"/>
      <c r="AV720" s="69"/>
      <c r="AW720" s="69"/>
      <c r="AX720" s="69"/>
      <c r="AY720" s="69"/>
      <c r="AZ720" s="69"/>
      <c r="BA720" s="69"/>
      <c r="BB720" s="69"/>
      <c r="BC720" s="69"/>
      <c r="BD720" s="69"/>
      <c r="BE720" s="69"/>
      <c r="BF720" s="69"/>
      <c r="BG720" s="69"/>
      <c r="BH720" s="69"/>
    </row>
    <row r="721" ht="14.25" customHeight="1"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5"/>
      <c r="AA721" s="86"/>
      <c r="AN721" s="86"/>
      <c r="AO721" s="69"/>
      <c r="AP721" s="69"/>
      <c r="AQ721" s="69"/>
      <c r="AR721" s="69"/>
      <c r="AS721" s="69"/>
      <c r="AT721" s="69"/>
      <c r="AU721" s="69"/>
      <c r="AV721" s="69"/>
      <c r="AW721" s="69"/>
      <c r="AX721" s="69"/>
      <c r="AY721" s="69"/>
      <c r="AZ721" s="69"/>
      <c r="BA721" s="69"/>
      <c r="BB721" s="69"/>
      <c r="BC721" s="69"/>
      <c r="BD721" s="69"/>
      <c r="BE721" s="69"/>
      <c r="BF721" s="69"/>
      <c r="BG721" s="69"/>
      <c r="BH721" s="69"/>
    </row>
    <row r="722" ht="14.25" customHeight="1"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5"/>
      <c r="AA722" s="86"/>
      <c r="AN722" s="86"/>
      <c r="AO722" s="69"/>
      <c r="AP722" s="69"/>
      <c r="AQ722" s="69"/>
      <c r="AR722" s="69"/>
      <c r="AS722" s="69"/>
      <c r="AT722" s="69"/>
      <c r="AU722" s="69"/>
      <c r="AV722" s="69"/>
      <c r="AW722" s="69"/>
      <c r="AX722" s="69"/>
      <c r="AY722" s="69"/>
      <c r="AZ722" s="69"/>
      <c r="BA722" s="69"/>
      <c r="BB722" s="69"/>
      <c r="BC722" s="69"/>
      <c r="BD722" s="69"/>
      <c r="BE722" s="69"/>
      <c r="BF722" s="69"/>
      <c r="BG722" s="69"/>
      <c r="BH722" s="69"/>
    </row>
    <row r="723" ht="14.25" customHeight="1"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5"/>
      <c r="AA723" s="86"/>
      <c r="AN723" s="86"/>
      <c r="AO723" s="69"/>
      <c r="AP723" s="69"/>
      <c r="AQ723" s="69"/>
      <c r="AR723" s="69"/>
      <c r="AS723" s="69"/>
      <c r="AT723" s="69"/>
      <c r="AU723" s="69"/>
      <c r="AV723" s="69"/>
      <c r="AW723" s="69"/>
      <c r="AX723" s="69"/>
      <c r="AY723" s="69"/>
      <c r="AZ723" s="69"/>
      <c r="BA723" s="69"/>
      <c r="BB723" s="69"/>
      <c r="BC723" s="69"/>
      <c r="BD723" s="69"/>
      <c r="BE723" s="69"/>
      <c r="BF723" s="69"/>
      <c r="BG723" s="69"/>
      <c r="BH723" s="69"/>
    </row>
    <row r="724" ht="14.25" customHeight="1"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5"/>
      <c r="AA724" s="86"/>
      <c r="AN724" s="86"/>
      <c r="AO724" s="69"/>
      <c r="AP724" s="69"/>
      <c r="AQ724" s="69"/>
      <c r="AR724" s="69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69"/>
      <c r="BG724" s="69"/>
      <c r="BH724" s="69"/>
    </row>
    <row r="725" ht="14.25" customHeight="1"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5"/>
      <c r="AA725" s="86"/>
      <c r="AN725" s="86"/>
      <c r="AO725" s="69"/>
      <c r="AP725" s="69"/>
      <c r="AQ725" s="69"/>
      <c r="AR725" s="69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69"/>
      <c r="BG725" s="69"/>
      <c r="BH725" s="69"/>
    </row>
    <row r="726" ht="14.25" customHeight="1"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5"/>
      <c r="AA726" s="86"/>
      <c r="AN726" s="86"/>
      <c r="AO726" s="69"/>
      <c r="AP726" s="69"/>
      <c r="AQ726" s="69"/>
      <c r="AR726" s="69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69"/>
      <c r="BG726" s="69"/>
      <c r="BH726" s="69"/>
    </row>
    <row r="727" ht="14.25" customHeight="1"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5"/>
      <c r="AA727" s="86"/>
      <c r="AN727" s="86"/>
      <c r="AO727" s="69"/>
      <c r="AP727" s="69"/>
      <c r="AQ727" s="69"/>
      <c r="AR727" s="69"/>
      <c r="AS727" s="69"/>
      <c r="AT727" s="69"/>
      <c r="AU727" s="69"/>
      <c r="AV727" s="69"/>
      <c r="AW727" s="69"/>
      <c r="AX727" s="69"/>
      <c r="AY727" s="69"/>
      <c r="AZ727" s="69"/>
      <c r="BA727" s="69"/>
      <c r="BB727" s="69"/>
      <c r="BC727" s="69"/>
      <c r="BD727" s="69"/>
      <c r="BE727" s="69"/>
      <c r="BF727" s="69"/>
      <c r="BG727" s="69"/>
      <c r="BH727" s="69"/>
    </row>
    <row r="728" ht="14.25" customHeight="1"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5"/>
      <c r="AA728" s="86"/>
      <c r="AN728" s="86"/>
      <c r="AO728" s="69"/>
      <c r="AP728" s="69"/>
      <c r="AQ728" s="69"/>
      <c r="AR728" s="69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69"/>
      <c r="BG728" s="69"/>
      <c r="BH728" s="69"/>
    </row>
    <row r="729" ht="14.25" customHeight="1"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5"/>
      <c r="AA729" s="86"/>
      <c r="AN729" s="86"/>
      <c r="AO729" s="69"/>
      <c r="AP729" s="69"/>
      <c r="AQ729" s="69"/>
      <c r="AR729" s="69"/>
      <c r="AS729" s="69"/>
      <c r="AT729" s="69"/>
      <c r="AU729" s="69"/>
      <c r="AV729" s="69"/>
      <c r="AW729" s="69"/>
      <c r="AX729" s="69"/>
      <c r="AY729" s="69"/>
      <c r="AZ729" s="69"/>
      <c r="BA729" s="69"/>
      <c r="BB729" s="69"/>
      <c r="BC729" s="69"/>
      <c r="BD729" s="69"/>
      <c r="BE729" s="69"/>
      <c r="BF729" s="69"/>
      <c r="BG729" s="69"/>
      <c r="BH729" s="69"/>
    </row>
    <row r="730" ht="14.25" customHeight="1"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5"/>
      <c r="AA730" s="86"/>
      <c r="AN730" s="86"/>
      <c r="AO730" s="69"/>
      <c r="AP730" s="69"/>
      <c r="AQ730" s="69"/>
      <c r="AR730" s="69"/>
      <c r="AS730" s="69"/>
      <c r="AT730" s="69"/>
      <c r="AU730" s="69"/>
      <c r="AV730" s="69"/>
      <c r="AW730" s="69"/>
      <c r="AX730" s="69"/>
      <c r="AY730" s="69"/>
      <c r="AZ730" s="69"/>
      <c r="BA730" s="69"/>
      <c r="BB730" s="69"/>
      <c r="BC730" s="69"/>
      <c r="BD730" s="69"/>
      <c r="BE730" s="69"/>
      <c r="BF730" s="69"/>
      <c r="BG730" s="69"/>
      <c r="BH730" s="69"/>
    </row>
    <row r="731" ht="14.25" customHeight="1"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5"/>
      <c r="AA731" s="86"/>
      <c r="AN731" s="86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9"/>
      <c r="BG731" s="69"/>
      <c r="BH731" s="69"/>
    </row>
    <row r="732" ht="14.25" customHeight="1"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5"/>
      <c r="AA732" s="86"/>
      <c r="AN732" s="86"/>
      <c r="AO732" s="69"/>
      <c r="AP732" s="69"/>
      <c r="AQ732" s="69"/>
      <c r="AR732" s="69"/>
      <c r="AS732" s="69"/>
      <c r="AT732" s="69"/>
      <c r="AU732" s="69"/>
      <c r="AV732" s="69"/>
      <c r="AW732" s="69"/>
      <c r="AX732" s="69"/>
      <c r="AY732" s="69"/>
      <c r="AZ732" s="69"/>
      <c r="BA732" s="69"/>
      <c r="BB732" s="69"/>
      <c r="BC732" s="69"/>
      <c r="BD732" s="69"/>
      <c r="BE732" s="69"/>
      <c r="BF732" s="69"/>
      <c r="BG732" s="69"/>
      <c r="BH732" s="69"/>
    </row>
    <row r="733" ht="14.25" customHeight="1"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5"/>
      <c r="AA733" s="86"/>
      <c r="AN733" s="86"/>
      <c r="AO733" s="69"/>
      <c r="AP733" s="69"/>
      <c r="AQ733" s="69"/>
      <c r="AR733" s="69"/>
      <c r="AS733" s="69"/>
      <c r="AT733" s="69"/>
      <c r="AU733" s="69"/>
      <c r="AV733" s="69"/>
      <c r="AW733" s="69"/>
      <c r="AX733" s="69"/>
      <c r="AY733" s="69"/>
      <c r="AZ733" s="69"/>
      <c r="BA733" s="69"/>
      <c r="BB733" s="69"/>
      <c r="BC733" s="69"/>
      <c r="BD733" s="69"/>
      <c r="BE733" s="69"/>
      <c r="BF733" s="69"/>
      <c r="BG733" s="69"/>
      <c r="BH733" s="69"/>
    </row>
    <row r="734" ht="14.25" customHeight="1"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5"/>
      <c r="AA734" s="86"/>
      <c r="AN734" s="86"/>
      <c r="AO734" s="69"/>
      <c r="AP734" s="69"/>
      <c r="AQ734" s="69"/>
      <c r="AR734" s="69"/>
      <c r="AS734" s="69"/>
      <c r="AT734" s="69"/>
      <c r="AU734" s="69"/>
      <c r="AV734" s="69"/>
      <c r="AW734" s="69"/>
      <c r="AX734" s="69"/>
      <c r="AY734" s="69"/>
      <c r="AZ734" s="69"/>
      <c r="BA734" s="69"/>
      <c r="BB734" s="69"/>
      <c r="BC734" s="69"/>
      <c r="BD734" s="69"/>
      <c r="BE734" s="69"/>
      <c r="BF734" s="69"/>
      <c r="BG734" s="69"/>
      <c r="BH734" s="69"/>
    </row>
    <row r="735" ht="14.25" customHeight="1"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5"/>
      <c r="AA735" s="86"/>
      <c r="AN735" s="86"/>
      <c r="AO735" s="69"/>
      <c r="AP735" s="69"/>
      <c r="AQ735" s="69"/>
      <c r="AR735" s="69"/>
      <c r="AS735" s="69"/>
      <c r="AT735" s="69"/>
      <c r="AU735" s="69"/>
      <c r="AV735" s="69"/>
      <c r="AW735" s="69"/>
      <c r="AX735" s="69"/>
      <c r="AY735" s="69"/>
      <c r="AZ735" s="69"/>
      <c r="BA735" s="69"/>
      <c r="BB735" s="69"/>
      <c r="BC735" s="69"/>
      <c r="BD735" s="69"/>
      <c r="BE735" s="69"/>
      <c r="BF735" s="69"/>
      <c r="BG735" s="69"/>
      <c r="BH735" s="69"/>
    </row>
    <row r="736" ht="14.25" customHeight="1"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5"/>
      <c r="AA736" s="86"/>
      <c r="AN736" s="86"/>
      <c r="AO736" s="69"/>
      <c r="AP736" s="69"/>
      <c r="AQ736" s="69"/>
      <c r="AR736" s="69"/>
      <c r="AS736" s="69"/>
      <c r="AT736" s="69"/>
      <c r="AU736" s="69"/>
      <c r="AV736" s="69"/>
      <c r="AW736" s="69"/>
      <c r="AX736" s="69"/>
      <c r="AY736" s="69"/>
      <c r="AZ736" s="69"/>
      <c r="BA736" s="69"/>
      <c r="BB736" s="69"/>
      <c r="BC736" s="69"/>
      <c r="BD736" s="69"/>
      <c r="BE736" s="69"/>
      <c r="BF736" s="69"/>
      <c r="BG736" s="69"/>
      <c r="BH736" s="69"/>
    </row>
    <row r="737" ht="14.25" customHeight="1"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5"/>
      <c r="AA737" s="86"/>
      <c r="AN737" s="86"/>
      <c r="AO737" s="69"/>
      <c r="AP737" s="69"/>
      <c r="AQ737" s="69"/>
      <c r="AR737" s="69"/>
      <c r="AS737" s="69"/>
      <c r="AT737" s="69"/>
      <c r="AU737" s="69"/>
      <c r="AV737" s="69"/>
      <c r="AW737" s="69"/>
      <c r="AX737" s="69"/>
      <c r="AY737" s="69"/>
      <c r="AZ737" s="69"/>
      <c r="BA737" s="69"/>
      <c r="BB737" s="69"/>
      <c r="BC737" s="69"/>
      <c r="BD737" s="69"/>
      <c r="BE737" s="69"/>
      <c r="BF737" s="69"/>
      <c r="BG737" s="69"/>
      <c r="BH737" s="69"/>
    </row>
    <row r="738" ht="14.25" customHeight="1"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5"/>
      <c r="AA738" s="86"/>
      <c r="AN738" s="86"/>
      <c r="AO738" s="69"/>
      <c r="AP738" s="69"/>
      <c r="AQ738" s="69"/>
      <c r="AR738" s="69"/>
      <c r="AS738" s="69"/>
      <c r="AT738" s="69"/>
      <c r="AU738" s="69"/>
      <c r="AV738" s="69"/>
      <c r="AW738" s="69"/>
      <c r="AX738" s="69"/>
      <c r="AY738" s="69"/>
      <c r="AZ738" s="69"/>
      <c r="BA738" s="69"/>
      <c r="BB738" s="69"/>
      <c r="BC738" s="69"/>
      <c r="BD738" s="69"/>
      <c r="BE738" s="69"/>
      <c r="BF738" s="69"/>
      <c r="BG738" s="69"/>
      <c r="BH738" s="69"/>
    </row>
    <row r="739" ht="14.25" customHeight="1"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5"/>
      <c r="AA739" s="86"/>
      <c r="AN739" s="86"/>
      <c r="AO739" s="69"/>
      <c r="AP739" s="69"/>
      <c r="AQ739" s="69"/>
      <c r="AR739" s="69"/>
      <c r="AS739" s="69"/>
      <c r="AT739" s="69"/>
      <c r="AU739" s="69"/>
      <c r="AV739" s="69"/>
      <c r="AW739" s="69"/>
      <c r="AX739" s="69"/>
      <c r="AY739" s="69"/>
      <c r="AZ739" s="69"/>
      <c r="BA739" s="69"/>
      <c r="BB739" s="69"/>
      <c r="BC739" s="69"/>
      <c r="BD739" s="69"/>
      <c r="BE739" s="69"/>
      <c r="BF739" s="69"/>
      <c r="BG739" s="69"/>
      <c r="BH739" s="69"/>
    </row>
    <row r="740" ht="14.25" customHeight="1"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5"/>
      <c r="AA740" s="86"/>
      <c r="AN740" s="86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9"/>
      <c r="BG740" s="69"/>
      <c r="BH740" s="69"/>
    </row>
    <row r="741" ht="14.25" customHeight="1"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5"/>
      <c r="AA741" s="86"/>
      <c r="AN741" s="86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9"/>
      <c r="BG741" s="69"/>
      <c r="BH741" s="69"/>
    </row>
    <row r="742" ht="14.25" customHeight="1"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5"/>
      <c r="AA742" s="86"/>
      <c r="AN742" s="86"/>
      <c r="AO742" s="69"/>
      <c r="AP742" s="69"/>
      <c r="AQ742" s="69"/>
      <c r="AR742" s="69"/>
      <c r="AS742" s="69"/>
      <c r="AT742" s="69"/>
      <c r="AU742" s="69"/>
      <c r="AV742" s="69"/>
      <c r="AW742" s="69"/>
      <c r="AX742" s="69"/>
      <c r="AY742" s="69"/>
      <c r="AZ742" s="69"/>
      <c r="BA742" s="69"/>
      <c r="BB742" s="69"/>
      <c r="BC742" s="69"/>
      <c r="BD742" s="69"/>
      <c r="BE742" s="69"/>
      <c r="BF742" s="69"/>
      <c r="BG742" s="69"/>
      <c r="BH742" s="69"/>
    </row>
    <row r="743" ht="14.25" customHeight="1"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5"/>
      <c r="AA743" s="86"/>
      <c r="AN743" s="86"/>
      <c r="AO743" s="69"/>
      <c r="AP743" s="69"/>
      <c r="AQ743" s="69"/>
      <c r="AR743" s="69"/>
      <c r="AS743" s="69"/>
      <c r="AT743" s="69"/>
      <c r="AU743" s="69"/>
      <c r="AV743" s="69"/>
      <c r="AW743" s="69"/>
      <c r="AX743" s="69"/>
      <c r="AY743" s="69"/>
      <c r="AZ743" s="69"/>
      <c r="BA743" s="69"/>
      <c r="BB743" s="69"/>
      <c r="BC743" s="69"/>
      <c r="BD743" s="69"/>
      <c r="BE743" s="69"/>
      <c r="BF743" s="69"/>
      <c r="BG743" s="69"/>
      <c r="BH743" s="69"/>
    </row>
    <row r="744" ht="14.25" customHeight="1"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5"/>
      <c r="AA744" s="86"/>
      <c r="AN744" s="86"/>
      <c r="AO744" s="69"/>
      <c r="AP744" s="69"/>
      <c r="AQ744" s="69"/>
      <c r="AR744" s="69"/>
      <c r="AS744" s="69"/>
      <c r="AT744" s="69"/>
      <c r="AU744" s="69"/>
      <c r="AV744" s="69"/>
      <c r="AW744" s="69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</row>
    <row r="745" ht="14.25" customHeight="1"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5"/>
      <c r="AA745" s="86"/>
      <c r="AN745" s="86"/>
      <c r="AO745" s="69"/>
      <c r="AP745" s="69"/>
      <c r="AQ745" s="69"/>
      <c r="AR745" s="69"/>
      <c r="AS745" s="69"/>
      <c r="AT745" s="69"/>
      <c r="AU745" s="69"/>
      <c r="AV745" s="69"/>
      <c r="AW745" s="69"/>
      <c r="AX745" s="69"/>
      <c r="AY745" s="69"/>
      <c r="AZ745" s="69"/>
      <c r="BA745" s="69"/>
      <c r="BB745" s="69"/>
      <c r="BC745" s="69"/>
      <c r="BD745" s="69"/>
      <c r="BE745" s="69"/>
      <c r="BF745" s="69"/>
      <c r="BG745" s="69"/>
      <c r="BH745" s="69"/>
    </row>
    <row r="746" ht="14.25" customHeight="1"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5"/>
      <c r="AA746" s="86"/>
      <c r="AN746" s="86"/>
      <c r="AO746" s="69"/>
      <c r="AP746" s="69"/>
      <c r="AQ746" s="69"/>
      <c r="AR746" s="69"/>
      <c r="AS746" s="69"/>
      <c r="AT746" s="69"/>
      <c r="AU746" s="69"/>
      <c r="AV746" s="69"/>
      <c r="AW746" s="69"/>
      <c r="AX746" s="69"/>
      <c r="AY746" s="69"/>
      <c r="AZ746" s="69"/>
      <c r="BA746" s="69"/>
      <c r="BB746" s="69"/>
      <c r="BC746" s="69"/>
      <c r="BD746" s="69"/>
      <c r="BE746" s="69"/>
      <c r="BF746" s="69"/>
      <c r="BG746" s="69"/>
      <c r="BH746" s="69"/>
    </row>
    <row r="747" ht="14.25" customHeight="1"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5"/>
      <c r="AA747" s="86"/>
      <c r="AN747" s="86"/>
      <c r="AO747" s="69"/>
      <c r="AP747" s="69"/>
      <c r="AQ747" s="69"/>
      <c r="AR747" s="69"/>
      <c r="AS747" s="69"/>
      <c r="AT747" s="69"/>
      <c r="AU747" s="69"/>
      <c r="AV747" s="69"/>
      <c r="AW747" s="69"/>
      <c r="AX747" s="69"/>
      <c r="AY747" s="69"/>
      <c r="AZ747" s="69"/>
      <c r="BA747" s="69"/>
      <c r="BB747" s="69"/>
      <c r="BC747" s="69"/>
      <c r="BD747" s="69"/>
      <c r="BE747" s="69"/>
      <c r="BF747" s="69"/>
      <c r="BG747" s="69"/>
      <c r="BH747" s="69"/>
    </row>
    <row r="748" ht="14.25" customHeight="1"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5"/>
      <c r="AA748" s="86"/>
      <c r="AN748" s="86"/>
      <c r="AO748" s="69"/>
      <c r="AP748" s="69"/>
      <c r="AQ748" s="69"/>
      <c r="AR748" s="69"/>
      <c r="AS748" s="69"/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9"/>
      <c r="BG748" s="69"/>
      <c r="BH748" s="69"/>
    </row>
    <row r="749" ht="14.25" customHeight="1"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5"/>
      <c r="AA749" s="86"/>
      <c r="AN749" s="86"/>
      <c r="AO749" s="69"/>
      <c r="AP749" s="69"/>
      <c r="AQ749" s="69"/>
      <c r="AR749" s="69"/>
      <c r="AS749" s="69"/>
      <c r="AT749" s="69"/>
      <c r="AU749" s="69"/>
      <c r="AV749" s="69"/>
      <c r="AW749" s="69"/>
      <c r="AX749" s="69"/>
      <c r="AY749" s="69"/>
      <c r="AZ749" s="69"/>
      <c r="BA749" s="69"/>
      <c r="BB749" s="69"/>
      <c r="BC749" s="69"/>
      <c r="BD749" s="69"/>
      <c r="BE749" s="69"/>
      <c r="BF749" s="69"/>
      <c r="BG749" s="69"/>
      <c r="BH749" s="69"/>
    </row>
    <row r="750" ht="14.25" customHeight="1"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5"/>
      <c r="AA750" s="86"/>
      <c r="AN750" s="86"/>
      <c r="AO750" s="69"/>
      <c r="AP750" s="69"/>
      <c r="AQ750" s="69"/>
      <c r="AR750" s="69"/>
      <c r="AS750" s="69"/>
      <c r="AT750" s="69"/>
      <c r="AU750" s="69"/>
      <c r="AV750" s="69"/>
      <c r="AW750" s="69"/>
      <c r="AX750" s="69"/>
      <c r="AY750" s="69"/>
      <c r="AZ750" s="69"/>
      <c r="BA750" s="69"/>
      <c r="BB750" s="69"/>
      <c r="BC750" s="69"/>
      <c r="BD750" s="69"/>
      <c r="BE750" s="69"/>
      <c r="BF750" s="69"/>
      <c r="BG750" s="69"/>
      <c r="BH750" s="69"/>
    </row>
    <row r="751" ht="14.25" customHeight="1"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5"/>
      <c r="AA751" s="86"/>
      <c r="AN751" s="86"/>
      <c r="AO751" s="69"/>
      <c r="AP751" s="69"/>
      <c r="AQ751" s="69"/>
      <c r="AR751" s="69"/>
      <c r="AS751" s="69"/>
      <c r="AT751" s="69"/>
      <c r="AU751" s="69"/>
      <c r="AV751" s="69"/>
      <c r="AW751" s="69"/>
      <c r="AX751" s="69"/>
      <c r="AY751" s="69"/>
      <c r="AZ751" s="69"/>
      <c r="BA751" s="69"/>
      <c r="BB751" s="69"/>
      <c r="BC751" s="69"/>
      <c r="BD751" s="69"/>
      <c r="BE751" s="69"/>
      <c r="BF751" s="69"/>
      <c r="BG751" s="69"/>
      <c r="BH751" s="69"/>
    </row>
    <row r="752" ht="14.25" customHeight="1"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5"/>
      <c r="AA752" s="86"/>
      <c r="AN752" s="86"/>
      <c r="AO752" s="69"/>
      <c r="AP752" s="69"/>
      <c r="AQ752" s="69"/>
      <c r="AR752" s="69"/>
      <c r="AS752" s="69"/>
      <c r="AT752" s="69"/>
      <c r="AU752" s="69"/>
      <c r="AV752" s="69"/>
      <c r="AW752" s="69"/>
      <c r="AX752" s="69"/>
      <c r="AY752" s="69"/>
      <c r="AZ752" s="69"/>
      <c r="BA752" s="69"/>
      <c r="BB752" s="69"/>
      <c r="BC752" s="69"/>
      <c r="BD752" s="69"/>
      <c r="BE752" s="69"/>
      <c r="BF752" s="69"/>
      <c r="BG752" s="69"/>
      <c r="BH752" s="69"/>
    </row>
    <row r="753" ht="14.25" customHeight="1"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5"/>
      <c r="AA753" s="86"/>
      <c r="AN753" s="86"/>
      <c r="AO753" s="69"/>
      <c r="AP753" s="69"/>
      <c r="AQ753" s="69"/>
      <c r="AR753" s="69"/>
      <c r="AS753" s="69"/>
      <c r="AT753" s="69"/>
      <c r="AU753" s="69"/>
      <c r="AV753" s="69"/>
      <c r="AW753" s="69"/>
      <c r="AX753" s="69"/>
      <c r="AY753" s="69"/>
      <c r="AZ753" s="69"/>
      <c r="BA753" s="69"/>
      <c r="BB753" s="69"/>
      <c r="BC753" s="69"/>
      <c r="BD753" s="69"/>
      <c r="BE753" s="69"/>
      <c r="BF753" s="69"/>
      <c r="BG753" s="69"/>
      <c r="BH753" s="69"/>
    </row>
    <row r="754" ht="14.25" customHeight="1"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5"/>
      <c r="AA754" s="86"/>
      <c r="AN754" s="86"/>
      <c r="AO754" s="69"/>
      <c r="AP754" s="69"/>
      <c r="AQ754" s="69"/>
      <c r="AR754" s="69"/>
      <c r="AS754" s="69"/>
      <c r="AT754" s="69"/>
      <c r="AU754" s="69"/>
      <c r="AV754" s="69"/>
      <c r="AW754" s="69"/>
      <c r="AX754" s="69"/>
      <c r="AY754" s="69"/>
      <c r="AZ754" s="69"/>
      <c r="BA754" s="69"/>
      <c r="BB754" s="69"/>
      <c r="BC754" s="69"/>
      <c r="BD754" s="69"/>
      <c r="BE754" s="69"/>
      <c r="BF754" s="69"/>
      <c r="BG754" s="69"/>
      <c r="BH754" s="69"/>
    </row>
    <row r="755" ht="14.25" customHeight="1"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5"/>
      <c r="AA755" s="86"/>
      <c r="AN755" s="86"/>
      <c r="AO755" s="69"/>
      <c r="AP755" s="69"/>
      <c r="AQ755" s="69"/>
      <c r="AR755" s="69"/>
      <c r="AS755" s="69"/>
      <c r="AT755" s="69"/>
      <c r="AU755" s="69"/>
      <c r="AV755" s="69"/>
      <c r="AW755" s="69"/>
      <c r="AX755" s="69"/>
      <c r="AY755" s="69"/>
      <c r="AZ755" s="69"/>
      <c r="BA755" s="69"/>
      <c r="BB755" s="69"/>
      <c r="BC755" s="69"/>
      <c r="BD755" s="69"/>
      <c r="BE755" s="69"/>
      <c r="BF755" s="69"/>
      <c r="BG755" s="69"/>
      <c r="BH755" s="69"/>
    </row>
    <row r="756" ht="14.25" customHeight="1"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5"/>
      <c r="AA756" s="86"/>
      <c r="AN756" s="86"/>
      <c r="AO756" s="69"/>
      <c r="AP756" s="69"/>
      <c r="AQ756" s="69"/>
      <c r="AR756" s="69"/>
      <c r="AS756" s="69"/>
      <c r="AT756" s="69"/>
      <c r="AU756" s="69"/>
      <c r="AV756" s="69"/>
      <c r="AW756" s="69"/>
      <c r="AX756" s="69"/>
      <c r="AY756" s="69"/>
      <c r="AZ756" s="69"/>
      <c r="BA756" s="69"/>
      <c r="BB756" s="69"/>
      <c r="BC756" s="69"/>
      <c r="BD756" s="69"/>
      <c r="BE756" s="69"/>
      <c r="BF756" s="69"/>
      <c r="BG756" s="69"/>
      <c r="BH756" s="69"/>
    </row>
    <row r="757" ht="14.25" customHeight="1"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5"/>
      <c r="AA757" s="86"/>
      <c r="AN757" s="86"/>
      <c r="AO757" s="69"/>
      <c r="AP757" s="69"/>
      <c r="AQ757" s="69"/>
      <c r="AR757" s="69"/>
      <c r="AS757" s="69"/>
      <c r="AT757" s="69"/>
      <c r="AU757" s="69"/>
      <c r="AV757" s="69"/>
      <c r="AW757" s="69"/>
      <c r="AX757" s="69"/>
      <c r="AY757" s="69"/>
      <c r="AZ757" s="69"/>
      <c r="BA757" s="69"/>
      <c r="BB757" s="69"/>
      <c r="BC757" s="69"/>
      <c r="BD757" s="69"/>
      <c r="BE757" s="69"/>
      <c r="BF757" s="69"/>
      <c r="BG757" s="69"/>
      <c r="BH757" s="69"/>
    </row>
    <row r="758" ht="14.25" customHeight="1"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5"/>
      <c r="AA758" s="86"/>
      <c r="AN758" s="86"/>
      <c r="AO758" s="69"/>
      <c r="AP758" s="69"/>
      <c r="AQ758" s="69"/>
      <c r="AR758" s="69"/>
      <c r="AS758" s="69"/>
      <c r="AT758" s="69"/>
      <c r="AU758" s="69"/>
      <c r="AV758" s="69"/>
      <c r="AW758" s="69"/>
      <c r="AX758" s="69"/>
      <c r="AY758" s="69"/>
      <c r="AZ758" s="69"/>
      <c r="BA758" s="69"/>
      <c r="BB758" s="69"/>
      <c r="BC758" s="69"/>
      <c r="BD758" s="69"/>
      <c r="BE758" s="69"/>
      <c r="BF758" s="69"/>
      <c r="BG758" s="69"/>
      <c r="BH758" s="69"/>
    </row>
    <row r="759" ht="14.25" customHeight="1"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5"/>
      <c r="AA759" s="86"/>
      <c r="AN759" s="86"/>
      <c r="AO759" s="69"/>
      <c r="AP759" s="69"/>
      <c r="AQ759" s="69"/>
      <c r="AR759" s="69"/>
      <c r="AS759" s="69"/>
      <c r="AT759" s="69"/>
      <c r="AU759" s="69"/>
      <c r="AV759" s="69"/>
      <c r="AW759" s="69"/>
      <c r="AX759" s="69"/>
      <c r="AY759" s="69"/>
      <c r="AZ759" s="69"/>
      <c r="BA759" s="69"/>
      <c r="BB759" s="69"/>
      <c r="BC759" s="69"/>
      <c r="BD759" s="69"/>
      <c r="BE759" s="69"/>
      <c r="BF759" s="69"/>
      <c r="BG759" s="69"/>
      <c r="BH759" s="69"/>
    </row>
    <row r="760" ht="14.25" customHeight="1"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5"/>
      <c r="AA760" s="86"/>
      <c r="AN760" s="86"/>
      <c r="AO760" s="69"/>
      <c r="AP760" s="69"/>
      <c r="AQ760" s="69"/>
      <c r="AR760" s="69"/>
      <c r="AS760" s="69"/>
      <c r="AT760" s="69"/>
      <c r="AU760" s="69"/>
      <c r="AV760" s="69"/>
      <c r="AW760" s="69"/>
      <c r="AX760" s="69"/>
      <c r="AY760" s="69"/>
      <c r="AZ760" s="69"/>
      <c r="BA760" s="69"/>
      <c r="BB760" s="69"/>
      <c r="BC760" s="69"/>
      <c r="BD760" s="69"/>
      <c r="BE760" s="69"/>
      <c r="BF760" s="69"/>
      <c r="BG760" s="69"/>
      <c r="BH760" s="69"/>
    </row>
    <row r="761" ht="14.25" customHeight="1"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5"/>
      <c r="AA761" s="86"/>
      <c r="AN761" s="86"/>
      <c r="AO761" s="69"/>
      <c r="AP761" s="69"/>
      <c r="AQ761" s="69"/>
      <c r="AR761" s="69"/>
      <c r="AS761" s="69"/>
      <c r="AT761" s="69"/>
      <c r="AU761" s="69"/>
      <c r="AV761" s="69"/>
      <c r="AW761" s="69"/>
      <c r="AX761" s="69"/>
      <c r="AY761" s="69"/>
      <c r="AZ761" s="69"/>
      <c r="BA761" s="69"/>
      <c r="BB761" s="69"/>
      <c r="BC761" s="69"/>
      <c r="BD761" s="69"/>
      <c r="BE761" s="69"/>
      <c r="BF761" s="69"/>
      <c r="BG761" s="69"/>
      <c r="BH761" s="69"/>
    </row>
    <row r="762" ht="14.25" customHeight="1"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5"/>
      <c r="AA762" s="86"/>
      <c r="AN762" s="86"/>
      <c r="AO762" s="69"/>
      <c r="AP762" s="69"/>
      <c r="AQ762" s="69"/>
      <c r="AR762" s="69"/>
      <c r="AS762" s="69"/>
      <c r="AT762" s="69"/>
      <c r="AU762" s="69"/>
      <c r="AV762" s="69"/>
      <c r="AW762" s="69"/>
      <c r="AX762" s="69"/>
      <c r="AY762" s="69"/>
      <c r="AZ762" s="69"/>
      <c r="BA762" s="69"/>
      <c r="BB762" s="69"/>
      <c r="BC762" s="69"/>
      <c r="BD762" s="69"/>
      <c r="BE762" s="69"/>
      <c r="BF762" s="69"/>
      <c r="BG762" s="69"/>
      <c r="BH762" s="69"/>
    </row>
    <row r="763" ht="14.25" customHeight="1"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5"/>
      <c r="AA763" s="86"/>
      <c r="AN763" s="86"/>
      <c r="AO763" s="69"/>
      <c r="AP763" s="69"/>
      <c r="AQ763" s="69"/>
      <c r="AR763" s="69"/>
      <c r="AS763" s="69"/>
      <c r="AT763" s="69"/>
      <c r="AU763" s="69"/>
      <c r="AV763" s="69"/>
      <c r="AW763" s="69"/>
      <c r="AX763" s="69"/>
      <c r="AY763" s="69"/>
      <c r="AZ763" s="69"/>
      <c r="BA763" s="69"/>
      <c r="BB763" s="69"/>
      <c r="BC763" s="69"/>
      <c r="BD763" s="69"/>
      <c r="BE763" s="69"/>
      <c r="BF763" s="69"/>
      <c r="BG763" s="69"/>
      <c r="BH763" s="69"/>
    </row>
    <row r="764" ht="14.25" customHeight="1"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5"/>
      <c r="AA764" s="86"/>
      <c r="AN764" s="86"/>
      <c r="AO764" s="69"/>
      <c r="AP764" s="69"/>
      <c r="AQ764" s="69"/>
      <c r="AR764" s="69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69"/>
      <c r="BF764" s="69"/>
      <c r="BG764" s="69"/>
      <c r="BH764" s="69"/>
    </row>
    <row r="765" ht="14.25" customHeight="1"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5"/>
      <c r="AA765" s="86"/>
      <c r="AN765" s="86"/>
      <c r="AO765" s="69"/>
      <c r="AP765" s="69"/>
      <c r="AQ765" s="69"/>
      <c r="AR765" s="69"/>
      <c r="AS765" s="69"/>
      <c r="AT765" s="69"/>
      <c r="AU765" s="69"/>
      <c r="AV765" s="69"/>
      <c r="AW765" s="69"/>
      <c r="AX765" s="69"/>
      <c r="AY765" s="69"/>
      <c r="AZ765" s="69"/>
      <c r="BA765" s="69"/>
      <c r="BB765" s="69"/>
      <c r="BC765" s="69"/>
      <c r="BD765" s="69"/>
      <c r="BE765" s="69"/>
      <c r="BF765" s="69"/>
      <c r="BG765" s="69"/>
      <c r="BH765" s="69"/>
    </row>
    <row r="766" ht="14.25" customHeight="1"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5"/>
      <c r="AA766" s="86"/>
      <c r="AN766" s="86"/>
      <c r="AO766" s="69"/>
      <c r="AP766" s="69"/>
      <c r="AQ766" s="69"/>
      <c r="AR766" s="69"/>
      <c r="AS766" s="69"/>
      <c r="AT766" s="69"/>
      <c r="AU766" s="69"/>
      <c r="AV766" s="69"/>
      <c r="AW766" s="69"/>
      <c r="AX766" s="69"/>
      <c r="AY766" s="69"/>
      <c r="AZ766" s="69"/>
      <c r="BA766" s="69"/>
      <c r="BB766" s="69"/>
      <c r="BC766" s="69"/>
      <c r="BD766" s="69"/>
      <c r="BE766" s="69"/>
      <c r="BF766" s="69"/>
      <c r="BG766" s="69"/>
      <c r="BH766" s="69"/>
    </row>
    <row r="767" ht="14.25" customHeight="1"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5"/>
      <c r="AA767" s="86"/>
      <c r="AN767" s="86"/>
      <c r="AO767" s="69"/>
      <c r="AP767" s="69"/>
      <c r="AQ767" s="69"/>
      <c r="AR767" s="69"/>
      <c r="AS767" s="69"/>
      <c r="AT767" s="69"/>
      <c r="AU767" s="69"/>
      <c r="AV767" s="69"/>
      <c r="AW767" s="69"/>
      <c r="AX767" s="69"/>
      <c r="AY767" s="69"/>
      <c r="AZ767" s="69"/>
      <c r="BA767" s="69"/>
      <c r="BB767" s="69"/>
      <c r="BC767" s="69"/>
      <c r="BD767" s="69"/>
      <c r="BE767" s="69"/>
      <c r="BF767" s="69"/>
      <c r="BG767" s="69"/>
      <c r="BH767" s="69"/>
    </row>
    <row r="768" ht="14.25" customHeight="1"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5"/>
      <c r="AA768" s="86"/>
      <c r="AN768" s="86"/>
      <c r="AO768" s="69"/>
      <c r="AP768" s="69"/>
      <c r="AQ768" s="69"/>
      <c r="AR768" s="69"/>
      <c r="AS768" s="69"/>
      <c r="AT768" s="69"/>
      <c r="AU768" s="69"/>
      <c r="AV768" s="69"/>
      <c r="AW768" s="69"/>
      <c r="AX768" s="69"/>
      <c r="AY768" s="69"/>
      <c r="AZ768" s="69"/>
      <c r="BA768" s="69"/>
      <c r="BB768" s="69"/>
      <c r="BC768" s="69"/>
      <c r="BD768" s="69"/>
      <c r="BE768" s="69"/>
      <c r="BF768" s="69"/>
      <c r="BG768" s="69"/>
      <c r="BH768" s="69"/>
    </row>
    <row r="769" ht="14.25" customHeight="1"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5"/>
      <c r="AA769" s="86"/>
      <c r="AN769" s="86"/>
      <c r="AO769" s="69"/>
      <c r="AP769" s="69"/>
      <c r="AQ769" s="69"/>
      <c r="AR769" s="69"/>
      <c r="AS769" s="69"/>
      <c r="AT769" s="69"/>
      <c r="AU769" s="69"/>
      <c r="AV769" s="69"/>
      <c r="AW769" s="69"/>
      <c r="AX769" s="69"/>
      <c r="AY769" s="69"/>
      <c r="AZ769" s="69"/>
      <c r="BA769" s="69"/>
      <c r="BB769" s="69"/>
      <c r="BC769" s="69"/>
      <c r="BD769" s="69"/>
      <c r="BE769" s="69"/>
      <c r="BF769" s="69"/>
      <c r="BG769" s="69"/>
      <c r="BH769" s="69"/>
    </row>
    <row r="770" ht="14.25" customHeight="1"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5"/>
      <c r="AA770" s="86"/>
      <c r="AN770" s="86"/>
      <c r="AO770" s="69"/>
      <c r="AP770" s="69"/>
      <c r="AQ770" s="69"/>
      <c r="AR770" s="69"/>
      <c r="AS770" s="69"/>
      <c r="AT770" s="69"/>
      <c r="AU770" s="69"/>
      <c r="AV770" s="69"/>
      <c r="AW770" s="69"/>
      <c r="AX770" s="69"/>
      <c r="AY770" s="69"/>
      <c r="AZ770" s="69"/>
      <c r="BA770" s="69"/>
      <c r="BB770" s="69"/>
      <c r="BC770" s="69"/>
      <c r="BD770" s="69"/>
      <c r="BE770" s="69"/>
      <c r="BF770" s="69"/>
      <c r="BG770" s="69"/>
      <c r="BH770" s="69"/>
    </row>
    <row r="771" ht="14.25" customHeight="1"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5"/>
      <c r="AA771" s="86"/>
      <c r="AN771" s="86"/>
      <c r="AO771" s="69"/>
      <c r="AP771" s="69"/>
      <c r="AQ771" s="69"/>
      <c r="AR771" s="69"/>
      <c r="AS771" s="69"/>
      <c r="AT771" s="69"/>
      <c r="AU771" s="69"/>
      <c r="AV771" s="69"/>
      <c r="AW771" s="69"/>
      <c r="AX771" s="69"/>
      <c r="AY771" s="69"/>
      <c r="AZ771" s="69"/>
      <c r="BA771" s="69"/>
      <c r="BB771" s="69"/>
      <c r="BC771" s="69"/>
      <c r="BD771" s="69"/>
      <c r="BE771" s="69"/>
      <c r="BF771" s="69"/>
      <c r="BG771" s="69"/>
      <c r="BH771" s="69"/>
    </row>
    <row r="772" ht="14.25" customHeight="1"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5"/>
      <c r="AA772" s="86"/>
      <c r="AN772" s="86"/>
      <c r="AO772" s="69"/>
      <c r="AP772" s="69"/>
      <c r="AQ772" s="69"/>
      <c r="AR772" s="69"/>
      <c r="AS772" s="69"/>
      <c r="AT772" s="69"/>
      <c r="AU772" s="69"/>
      <c r="AV772" s="69"/>
      <c r="AW772" s="69"/>
      <c r="AX772" s="69"/>
      <c r="AY772" s="69"/>
      <c r="AZ772" s="69"/>
      <c r="BA772" s="69"/>
      <c r="BB772" s="69"/>
      <c r="BC772" s="69"/>
      <c r="BD772" s="69"/>
      <c r="BE772" s="69"/>
      <c r="BF772" s="69"/>
      <c r="BG772" s="69"/>
      <c r="BH772" s="69"/>
    </row>
    <row r="773" ht="14.25" customHeight="1"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5"/>
      <c r="AA773" s="86"/>
      <c r="AN773" s="86"/>
      <c r="AO773" s="69"/>
      <c r="AP773" s="69"/>
      <c r="AQ773" s="69"/>
      <c r="AR773" s="69"/>
      <c r="AS773" s="69"/>
      <c r="AT773" s="69"/>
      <c r="AU773" s="69"/>
      <c r="AV773" s="69"/>
      <c r="AW773" s="69"/>
      <c r="AX773" s="69"/>
      <c r="AY773" s="69"/>
      <c r="AZ773" s="69"/>
      <c r="BA773" s="69"/>
      <c r="BB773" s="69"/>
      <c r="BC773" s="69"/>
      <c r="BD773" s="69"/>
      <c r="BE773" s="69"/>
      <c r="BF773" s="69"/>
      <c r="BG773" s="69"/>
      <c r="BH773" s="69"/>
    </row>
    <row r="774" ht="14.25" customHeight="1"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5"/>
      <c r="AA774" s="86"/>
      <c r="AN774" s="86"/>
      <c r="AO774" s="69"/>
      <c r="AP774" s="69"/>
      <c r="AQ774" s="69"/>
      <c r="AR774" s="69"/>
      <c r="AS774" s="69"/>
      <c r="AT774" s="69"/>
      <c r="AU774" s="69"/>
      <c r="AV774" s="69"/>
      <c r="AW774" s="69"/>
      <c r="AX774" s="69"/>
      <c r="AY774" s="69"/>
      <c r="AZ774" s="69"/>
      <c r="BA774" s="69"/>
      <c r="BB774" s="69"/>
      <c r="BC774" s="69"/>
      <c r="BD774" s="69"/>
      <c r="BE774" s="69"/>
      <c r="BF774" s="69"/>
      <c r="BG774" s="69"/>
      <c r="BH774" s="69"/>
    </row>
    <row r="775" ht="14.25" customHeight="1"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5"/>
      <c r="AA775" s="86"/>
      <c r="AN775" s="86"/>
      <c r="AO775" s="69"/>
      <c r="AP775" s="69"/>
      <c r="AQ775" s="69"/>
      <c r="AR775" s="69"/>
      <c r="AS775" s="69"/>
      <c r="AT775" s="69"/>
      <c r="AU775" s="69"/>
      <c r="AV775" s="69"/>
      <c r="AW775" s="69"/>
      <c r="AX775" s="69"/>
      <c r="AY775" s="69"/>
      <c r="AZ775" s="69"/>
      <c r="BA775" s="69"/>
      <c r="BB775" s="69"/>
      <c r="BC775" s="69"/>
      <c r="BD775" s="69"/>
      <c r="BE775" s="69"/>
      <c r="BF775" s="69"/>
      <c r="BG775" s="69"/>
      <c r="BH775" s="69"/>
    </row>
    <row r="776" ht="14.25" customHeight="1"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5"/>
      <c r="AA776" s="86"/>
      <c r="AN776" s="86"/>
      <c r="AO776" s="69"/>
      <c r="AP776" s="69"/>
      <c r="AQ776" s="69"/>
      <c r="AR776" s="69"/>
      <c r="AS776" s="69"/>
      <c r="AT776" s="69"/>
      <c r="AU776" s="69"/>
      <c r="AV776" s="69"/>
      <c r="AW776" s="69"/>
      <c r="AX776" s="69"/>
      <c r="AY776" s="69"/>
      <c r="AZ776" s="69"/>
      <c r="BA776" s="69"/>
      <c r="BB776" s="69"/>
      <c r="BC776" s="69"/>
      <c r="BD776" s="69"/>
      <c r="BE776" s="69"/>
      <c r="BF776" s="69"/>
      <c r="BG776" s="69"/>
      <c r="BH776" s="69"/>
    </row>
    <row r="777" ht="14.25" customHeight="1"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5"/>
      <c r="AA777" s="86"/>
      <c r="AN777" s="86"/>
      <c r="AO777" s="69"/>
      <c r="AP777" s="69"/>
      <c r="AQ777" s="69"/>
      <c r="AR777" s="69"/>
      <c r="AS777" s="69"/>
      <c r="AT777" s="69"/>
      <c r="AU777" s="69"/>
      <c r="AV777" s="69"/>
      <c r="AW777" s="69"/>
      <c r="AX777" s="69"/>
      <c r="AY777" s="69"/>
      <c r="AZ777" s="69"/>
      <c r="BA777" s="69"/>
      <c r="BB777" s="69"/>
      <c r="BC777" s="69"/>
      <c r="BD777" s="69"/>
      <c r="BE777" s="69"/>
      <c r="BF777" s="69"/>
      <c r="BG777" s="69"/>
      <c r="BH777" s="69"/>
    </row>
    <row r="778" ht="14.25" customHeight="1"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5"/>
      <c r="AA778" s="86"/>
      <c r="AN778" s="86"/>
      <c r="AO778" s="69"/>
      <c r="AP778" s="69"/>
      <c r="AQ778" s="69"/>
      <c r="AR778" s="69"/>
      <c r="AS778" s="69"/>
      <c r="AT778" s="69"/>
      <c r="AU778" s="69"/>
      <c r="AV778" s="69"/>
      <c r="AW778" s="69"/>
      <c r="AX778" s="69"/>
      <c r="AY778" s="69"/>
      <c r="AZ778" s="69"/>
      <c r="BA778" s="69"/>
      <c r="BB778" s="69"/>
      <c r="BC778" s="69"/>
      <c r="BD778" s="69"/>
      <c r="BE778" s="69"/>
      <c r="BF778" s="69"/>
      <c r="BG778" s="69"/>
      <c r="BH778" s="69"/>
    </row>
    <row r="779" ht="14.25" customHeight="1"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5"/>
      <c r="AA779" s="86"/>
      <c r="AN779" s="86"/>
      <c r="AO779" s="69"/>
      <c r="AP779" s="69"/>
      <c r="AQ779" s="69"/>
      <c r="AR779" s="69"/>
      <c r="AS779" s="69"/>
      <c r="AT779" s="69"/>
      <c r="AU779" s="69"/>
      <c r="AV779" s="69"/>
      <c r="AW779" s="69"/>
      <c r="AX779" s="69"/>
      <c r="AY779" s="69"/>
      <c r="AZ779" s="69"/>
      <c r="BA779" s="69"/>
      <c r="BB779" s="69"/>
      <c r="BC779" s="69"/>
      <c r="BD779" s="69"/>
      <c r="BE779" s="69"/>
      <c r="BF779" s="69"/>
      <c r="BG779" s="69"/>
      <c r="BH779" s="69"/>
    </row>
    <row r="780" ht="14.25" customHeight="1"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5"/>
      <c r="AA780" s="86"/>
      <c r="AN780" s="86"/>
      <c r="AO780" s="69"/>
      <c r="AP780" s="69"/>
      <c r="AQ780" s="69"/>
      <c r="AR780" s="69"/>
      <c r="AS780" s="69"/>
      <c r="AT780" s="69"/>
      <c r="AU780" s="69"/>
      <c r="AV780" s="69"/>
      <c r="AW780" s="69"/>
      <c r="AX780" s="69"/>
      <c r="AY780" s="69"/>
      <c r="AZ780" s="69"/>
      <c r="BA780" s="69"/>
      <c r="BB780" s="69"/>
      <c r="BC780" s="69"/>
      <c r="BD780" s="69"/>
      <c r="BE780" s="69"/>
      <c r="BF780" s="69"/>
      <c r="BG780" s="69"/>
      <c r="BH780" s="69"/>
    </row>
    <row r="781" ht="14.25" customHeight="1"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5"/>
      <c r="AA781" s="86"/>
      <c r="AN781" s="86"/>
      <c r="AO781" s="69"/>
      <c r="AP781" s="69"/>
      <c r="AQ781" s="69"/>
      <c r="AR781" s="69"/>
      <c r="AS781" s="69"/>
      <c r="AT781" s="69"/>
      <c r="AU781" s="69"/>
      <c r="AV781" s="69"/>
      <c r="AW781" s="69"/>
      <c r="AX781" s="69"/>
      <c r="AY781" s="69"/>
      <c r="AZ781" s="69"/>
      <c r="BA781" s="69"/>
      <c r="BB781" s="69"/>
      <c r="BC781" s="69"/>
      <c r="BD781" s="69"/>
      <c r="BE781" s="69"/>
      <c r="BF781" s="69"/>
      <c r="BG781" s="69"/>
      <c r="BH781" s="69"/>
    </row>
    <row r="782" ht="14.25" customHeight="1"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5"/>
      <c r="AA782" s="86"/>
      <c r="AN782" s="86"/>
      <c r="AO782" s="69"/>
      <c r="AP782" s="69"/>
      <c r="AQ782" s="69"/>
      <c r="AR782" s="69"/>
      <c r="AS782" s="69"/>
      <c r="AT782" s="69"/>
      <c r="AU782" s="69"/>
      <c r="AV782" s="69"/>
      <c r="AW782" s="69"/>
      <c r="AX782" s="69"/>
      <c r="AY782" s="69"/>
      <c r="AZ782" s="69"/>
      <c r="BA782" s="69"/>
      <c r="BB782" s="69"/>
      <c r="BC782" s="69"/>
      <c r="BD782" s="69"/>
      <c r="BE782" s="69"/>
      <c r="BF782" s="69"/>
      <c r="BG782" s="69"/>
      <c r="BH782" s="69"/>
    </row>
    <row r="783" ht="14.25" customHeight="1"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5"/>
      <c r="AA783" s="86"/>
      <c r="AN783" s="86"/>
      <c r="AO783" s="69"/>
      <c r="AP783" s="69"/>
      <c r="AQ783" s="69"/>
      <c r="AR783" s="69"/>
      <c r="AS783" s="69"/>
      <c r="AT783" s="69"/>
      <c r="AU783" s="69"/>
      <c r="AV783" s="69"/>
      <c r="AW783" s="69"/>
      <c r="AX783" s="69"/>
      <c r="AY783" s="69"/>
      <c r="AZ783" s="69"/>
      <c r="BA783" s="69"/>
      <c r="BB783" s="69"/>
      <c r="BC783" s="69"/>
      <c r="BD783" s="69"/>
      <c r="BE783" s="69"/>
      <c r="BF783" s="69"/>
      <c r="BG783" s="69"/>
      <c r="BH783" s="69"/>
    </row>
    <row r="784" ht="14.25" customHeight="1"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5"/>
      <c r="AA784" s="86"/>
      <c r="AN784" s="86"/>
      <c r="AO784" s="69"/>
      <c r="AP784" s="69"/>
      <c r="AQ784" s="69"/>
      <c r="AR784" s="69"/>
      <c r="AS784" s="69"/>
      <c r="AT784" s="69"/>
      <c r="AU784" s="69"/>
      <c r="AV784" s="69"/>
      <c r="AW784" s="69"/>
      <c r="AX784" s="69"/>
      <c r="AY784" s="69"/>
      <c r="AZ784" s="69"/>
      <c r="BA784" s="69"/>
      <c r="BB784" s="69"/>
      <c r="BC784" s="69"/>
      <c r="BD784" s="69"/>
      <c r="BE784" s="69"/>
      <c r="BF784" s="69"/>
      <c r="BG784" s="69"/>
      <c r="BH784" s="69"/>
    </row>
    <row r="785" ht="14.25" customHeight="1"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5"/>
      <c r="AA785" s="86"/>
      <c r="AN785" s="86"/>
      <c r="AO785" s="69"/>
      <c r="AP785" s="69"/>
      <c r="AQ785" s="69"/>
      <c r="AR785" s="69"/>
      <c r="AS785" s="69"/>
      <c r="AT785" s="69"/>
      <c r="AU785" s="69"/>
      <c r="AV785" s="69"/>
      <c r="AW785" s="69"/>
      <c r="AX785" s="69"/>
      <c r="AY785" s="69"/>
      <c r="AZ785" s="69"/>
      <c r="BA785" s="69"/>
      <c r="BB785" s="69"/>
      <c r="BC785" s="69"/>
      <c r="BD785" s="69"/>
      <c r="BE785" s="69"/>
      <c r="BF785" s="69"/>
      <c r="BG785" s="69"/>
      <c r="BH785" s="69"/>
    </row>
    <row r="786" ht="14.25" customHeight="1"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5"/>
      <c r="AA786" s="86"/>
      <c r="AN786" s="86"/>
      <c r="AO786" s="69"/>
      <c r="AP786" s="69"/>
      <c r="AQ786" s="69"/>
      <c r="AR786" s="69"/>
      <c r="AS786" s="69"/>
      <c r="AT786" s="69"/>
      <c r="AU786" s="69"/>
      <c r="AV786" s="69"/>
      <c r="AW786" s="69"/>
      <c r="AX786" s="69"/>
      <c r="AY786" s="69"/>
      <c r="AZ786" s="69"/>
      <c r="BA786" s="69"/>
      <c r="BB786" s="69"/>
      <c r="BC786" s="69"/>
      <c r="BD786" s="69"/>
      <c r="BE786" s="69"/>
      <c r="BF786" s="69"/>
      <c r="BG786" s="69"/>
      <c r="BH786" s="69"/>
    </row>
    <row r="787" ht="14.25" customHeight="1"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5"/>
      <c r="AA787" s="86"/>
      <c r="AN787" s="86"/>
      <c r="AO787" s="69"/>
      <c r="AP787" s="69"/>
      <c r="AQ787" s="69"/>
      <c r="AR787" s="69"/>
      <c r="AS787" s="69"/>
      <c r="AT787" s="69"/>
      <c r="AU787" s="69"/>
      <c r="AV787" s="69"/>
      <c r="AW787" s="69"/>
      <c r="AX787" s="69"/>
      <c r="AY787" s="69"/>
      <c r="AZ787" s="69"/>
      <c r="BA787" s="69"/>
      <c r="BB787" s="69"/>
      <c r="BC787" s="69"/>
      <c r="BD787" s="69"/>
      <c r="BE787" s="69"/>
      <c r="BF787" s="69"/>
      <c r="BG787" s="69"/>
      <c r="BH787" s="69"/>
    </row>
    <row r="788" ht="14.25" customHeight="1"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5"/>
      <c r="AA788" s="86"/>
      <c r="AN788" s="86"/>
      <c r="AO788" s="69"/>
      <c r="AP788" s="69"/>
      <c r="AQ788" s="69"/>
      <c r="AR788" s="69"/>
      <c r="AS788" s="69"/>
      <c r="AT788" s="69"/>
      <c r="AU788" s="69"/>
      <c r="AV788" s="69"/>
      <c r="AW788" s="69"/>
      <c r="AX788" s="69"/>
      <c r="AY788" s="69"/>
      <c r="AZ788" s="69"/>
      <c r="BA788" s="69"/>
      <c r="BB788" s="69"/>
      <c r="BC788" s="69"/>
      <c r="BD788" s="69"/>
      <c r="BE788" s="69"/>
      <c r="BF788" s="69"/>
      <c r="BG788" s="69"/>
      <c r="BH788" s="69"/>
    </row>
    <row r="789" ht="14.25" customHeight="1"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5"/>
      <c r="AA789" s="86"/>
      <c r="AN789" s="86"/>
      <c r="AO789" s="69"/>
      <c r="AP789" s="69"/>
      <c r="AQ789" s="69"/>
      <c r="AR789" s="69"/>
      <c r="AS789" s="69"/>
      <c r="AT789" s="69"/>
      <c r="AU789" s="69"/>
      <c r="AV789" s="69"/>
      <c r="AW789" s="69"/>
      <c r="AX789" s="69"/>
      <c r="AY789" s="69"/>
      <c r="AZ789" s="69"/>
      <c r="BA789" s="69"/>
      <c r="BB789" s="69"/>
      <c r="BC789" s="69"/>
      <c r="BD789" s="69"/>
      <c r="BE789" s="69"/>
      <c r="BF789" s="69"/>
      <c r="BG789" s="69"/>
      <c r="BH789" s="69"/>
    </row>
    <row r="790" ht="14.25" customHeight="1"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5"/>
      <c r="AA790" s="86"/>
      <c r="AN790" s="86"/>
      <c r="AO790" s="69"/>
      <c r="AP790" s="69"/>
      <c r="AQ790" s="69"/>
      <c r="AR790" s="69"/>
      <c r="AS790" s="69"/>
      <c r="AT790" s="69"/>
      <c r="AU790" s="69"/>
      <c r="AV790" s="69"/>
      <c r="AW790" s="69"/>
      <c r="AX790" s="69"/>
      <c r="AY790" s="69"/>
      <c r="AZ790" s="69"/>
      <c r="BA790" s="69"/>
      <c r="BB790" s="69"/>
      <c r="BC790" s="69"/>
      <c r="BD790" s="69"/>
      <c r="BE790" s="69"/>
      <c r="BF790" s="69"/>
      <c r="BG790" s="69"/>
      <c r="BH790" s="69"/>
    </row>
    <row r="791" ht="14.25" customHeight="1"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5"/>
      <c r="AA791" s="86"/>
      <c r="AN791" s="86"/>
      <c r="AO791" s="69"/>
      <c r="AP791" s="69"/>
      <c r="AQ791" s="69"/>
      <c r="AR791" s="69"/>
      <c r="AS791" s="69"/>
      <c r="AT791" s="69"/>
      <c r="AU791" s="69"/>
      <c r="AV791" s="69"/>
      <c r="AW791" s="69"/>
      <c r="AX791" s="69"/>
      <c r="AY791" s="69"/>
      <c r="AZ791" s="69"/>
      <c r="BA791" s="69"/>
      <c r="BB791" s="69"/>
      <c r="BC791" s="69"/>
      <c r="BD791" s="69"/>
      <c r="BE791" s="69"/>
      <c r="BF791" s="69"/>
      <c r="BG791" s="69"/>
      <c r="BH791" s="69"/>
    </row>
    <row r="792" ht="14.25" customHeight="1"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5"/>
      <c r="AA792" s="86"/>
      <c r="AN792" s="86"/>
      <c r="AO792" s="69"/>
      <c r="AP792" s="69"/>
      <c r="AQ792" s="69"/>
      <c r="AR792" s="69"/>
      <c r="AS792" s="69"/>
      <c r="AT792" s="69"/>
      <c r="AU792" s="69"/>
      <c r="AV792" s="69"/>
      <c r="AW792" s="69"/>
      <c r="AX792" s="69"/>
      <c r="AY792" s="69"/>
      <c r="AZ792" s="69"/>
      <c r="BA792" s="69"/>
      <c r="BB792" s="69"/>
      <c r="BC792" s="69"/>
      <c r="BD792" s="69"/>
      <c r="BE792" s="69"/>
      <c r="BF792" s="69"/>
      <c r="BG792" s="69"/>
      <c r="BH792" s="69"/>
    </row>
    <row r="793" ht="14.25" customHeight="1"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5"/>
      <c r="AA793" s="86"/>
      <c r="AN793" s="86"/>
      <c r="AO793" s="69"/>
      <c r="AP793" s="69"/>
      <c r="AQ793" s="69"/>
      <c r="AR793" s="69"/>
      <c r="AS793" s="69"/>
      <c r="AT793" s="69"/>
      <c r="AU793" s="69"/>
      <c r="AV793" s="69"/>
      <c r="AW793" s="69"/>
      <c r="AX793" s="69"/>
      <c r="AY793" s="69"/>
      <c r="AZ793" s="69"/>
      <c r="BA793" s="69"/>
      <c r="BB793" s="69"/>
      <c r="BC793" s="69"/>
      <c r="BD793" s="69"/>
      <c r="BE793" s="69"/>
      <c r="BF793" s="69"/>
      <c r="BG793" s="69"/>
      <c r="BH793" s="69"/>
    </row>
    <row r="794" ht="14.25" customHeight="1"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5"/>
      <c r="AA794" s="86"/>
      <c r="AN794" s="86"/>
      <c r="AO794" s="69"/>
      <c r="AP794" s="69"/>
      <c r="AQ794" s="69"/>
      <c r="AR794" s="69"/>
      <c r="AS794" s="69"/>
      <c r="AT794" s="69"/>
      <c r="AU794" s="69"/>
      <c r="AV794" s="69"/>
      <c r="AW794" s="69"/>
      <c r="AX794" s="69"/>
      <c r="AY794" s="69"/>
      <c r="AZ794" s="69"/>
      <c r="BA794" s="69"/>
      <c r="BB794" s="69"/>
      <c r="BC794" s="69"/>
      <c r="BD794" s="69"/>
      <c r="BE794" s="69"/>
      <c r="BF794" s="69"/>
      <c r="BG794" s="69"/>
      <c r="BH794" s="69"/>
    </row>
    <row r="795" ht="14.25" customHeight="1"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5"/>
      <c r="AA795" s="86"/>
      <c r="AN795" s="86"/>
      <c r="AO795" s="69"/>
      <c r="AP795" s="69"/>
      <c r="AQ795" s="69"/>
      <c r="AR795" s="69"/>
      <c r="AS795" s="69"/>
      <c r="AT795" s="69"/>
      <c r="AU795" s="69"/>
      <c r="AV795" s="69"/>
      <c r="AW795" s="69"/>
      <c r="AX795" s="69"/>
      <c r="AY795" s="69"/>
      <c r="AZ795" s="69"/>
      <c r="BA795" s="69"/>
      <c r="BB795" s="69"/>
      <c r="BC795" s="69"/>
      <c r="BD795" s="69"/>
      <c r="BE795" s="69"/>
      <c r="BF795" s="69"/>
      <c r="BG795" s="69"/>
      <c r="BH795" s="69"/>
    </row>
    <row r="796" ht="14.25" customHeight="1"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5"/>
      <c r="AA796" s="86"/>
      <c r="AN796" s="86"/>
      <c r="AO796" s="69"/>
      <c r="AP796" s="69"/>
      <c r="AQ796" s="69"/>
      <c r="AR796" s="69"/>
      <c r="AS796" s="69"/>
      <c r="AT796" s="69"/>
      <c r="AU796" s="69"/>
      <c r="AV796" s="69"/>
      <c r="AW796" s="69"/>
      <c r="AX796" s="69"/>
      <c r="AY796" s="69"/>
      <c r="AZ796" s="69"/>
      <c r="BA796" s="69"/>
      <c r="BB796" s="69"/>
      <c r="BC796" s="69"/>
      <c r="BD796" s="69"/>
      <c r="BE796" s="69"/>
      <c r="BF796" s="69"/>
      <c r="BG796" s="69"/>
      <c r="BH796" s="69"/>
    </row>
    <row r="797" ht="14.25" customHeight="1"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5"/>
      <c r="AA797" s="86"/>
      <c r="AN797" s="86"/>
      <c r="AO797" s="69"/>
      <c r="AP797" s="69"/>
      <c r="AQ797" s="69"/>
      <c r="AR797" s="69"/>
      <c r="AS797" s="69"/>
      <c r="AT797" s="69"/>
      <c r="AU797" s="69"/>
      <c r="AV797" s="69"/>
      <c r="AW797" s="69"/>
      <c r="AX797" s="69"/>
      <c r="AY797" s="69"/>
      <c r="AZ797" s="69"/>
      <c r="BA797" s="69"/>
      <c r="BB797" s="69"/>
      <c r="BC797" s="69"/>
      <c r="BD797" s="69"/>
      <c r="BE797" s="69"/>
      <c r="BF797" s="69"/>
      <c r="BG797" s="69"/>
      <c r="BH797" s="69"/>
    </row>
    <row r="798" ht="14.25" customHeight="1"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5"/>
      <c r="AA798" s="86"/>
      <c r="AN798" s="86"/>
      <c r="AO798" s="69"/>
      <c r="AP798" s="69"/>
      <c r="AQ798" s="69"/>
      <c r="AR798" s="69"/>
      <c r="AS798" s="69"/>
      <c r="AT798" s="69"/>
      <c r="AU798" s="69"/>
      <c r="AV798" s="69"/>
      <c r="AW798" s="69"/>
      <c r="AX798" s="69"/>
      <c r="AY798" s="69"/>
      <c r="AZ798" s="69"/>
      <c r="BA798" s="69"/>
      <c r="BB798" s="69"/>
      <c r="BC798" s="69"/>
      <c r="BD798" s="69"/>
      <c r="BE798" s="69"/>
      <c r="BF798" s="69"/>
      <c r="BG798" s="69"/>
      <c r="BH798" s="69"/>
    </row>
    <row r="799" ht="14.25" customHeight="1"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5"/>
      <c r="AA799" s="86"/>
      <c r="AN799" s="86"/>
      <c r="AO799" s="69"/>
      <c r="AP799" s="69"/>
      <c r="AQ799" s="69"/>
      <c r="AR799" s="69"/>
      <c r="AS799" s="69"/>
      <c r="AT799" s="69"/>
      <c r="AU799" s="69"/>
      <c r="AV799" s="69"/>
      <c r="AW799" s="69"/>
      <c r="AX799" s="69"/>
      <c r="AY799" s="69"/>
      <c r="AZ799" s="69"/>
      <c r="BA799" s="69"/>
      <c r="BB799" s="69"/>
      <c r="BC799" s="69"/>
      <c r="BD799" s="69"/>
      <c r="BE799" s="69"/>
      <c r="BF799" s="69"/>
      <c r="BG799" s="69"/>
      <c r="BH799" s="69"/>
    </row>
    <row r="800" ht="14.25" customHeight="1"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5"/>
      <c r="AA800" s="86"/>
      <c r="AN800" s="86"/>
      <c r="AO800" s="69"/>
      <c r="AP800" s="69"/>
      <c r="AQ800" s="69"/>
      <c r="AR800" s="69"/>
      <c r="AS800" s="69"/>
      <c r="AT800" s="69"/>
      <c r="AU800" s="69"/>
      <c r="AV800" s="69"/>
      <c r="AW800" s="69"/>
      <c r="AX800" s="69"/>
      <c r="AY800" s="69"/>
      <c r="AZ800" s="69"/>
      <c r="BA800" s="69"/>
      <c r="BB800" s="69"/>
      <c r="BC800" s="69"/>
      <c r="BD800" s="69"/>
      <c r="BE800" s="69"/>
      <c r="BF800" s="69"/>
      <c r="BG800" s="69"/>
      <c r="BH800" s="69"/>
    </row>
    <row r="801" ht="14.25" customHeight="1"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5"/>
      <c r="AA801" s="86"/>
      <c r="AN801" s="86"/>
      <c r="AO801" s="69"/>
      <c r="AP801" s="69"/>
      <c r="AQ801" s="69"/>
      <c r="AR801" s="69"/>
      <c r="AS801" s="69"/>
      <c r="AT801" s="69"/>
      <c r="AU801" s="69"/>
      <c r="AV801" s="69"/>
      <c r="AW801" s="69"/>
      <c r="AX801" s="69"/>
      <c r="AY801" s="69"/>
      <c r="AZ801" s="69"/>
      <c r="BA801" s="69"/>
      <c r="BB801" s="69"/>
      <c r="BC801" s="69"/>
      <c r="BD801" s="69"/>
      <c r="BE801" s="69"/>
      <c r="BF801" s="69"/>
      <c r="BG801" s="69"/>
      <c r="BH801" s="69"/>
    </row>
    <row r="802" ht="14.25" customHeight="1"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5"/>
      <c r="AA802" s="86"/>
      <c r="AN802" s="86"/>
      <c r="AO802" s="69"/>
      <c r="AP802" s="69"/>
      <c r="AQ802" s="69"/>
      <c r="AR802" s="69"/>
      <c r="AS802" s="69"/>
      <c r="AT802" s="69"/>
      <c r="AU802" s="69"/>
      <c r="AV802" s="69"/>
      <c r="AW802" s="69"/>
      <c r="AX802" s="69"/>
      <c r="AY802" s="69"/>
      <c r="AZ802" s="69"/>
      <c r="BA802" s="69"/>
      <c r="BB802" s="69"/>
      <c r="BC802" s="69"/>
      <c r="BD802" s="69"/>
      <c r="BE802" s="69"/>
      <c r="BF802" s="69"/>
      <c r="BG802" s="69"/>
      <c r="BH802" s="69"/>
    </row>
    <row r="803" ht="14.25" customHeight="1"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5"/>
      <c r="AA803" s="86"/>
      <c r="AN803" s="86"/>
      <c r="AO803" s="69"/>
      <c r="AP803" s="69"/>
      <c r="AQ803" s="69"/>
      <c r="AR803" s="69"/>
      <c r="AS803" s="69"/>
      <c r="AT803" s="69"/>
      <c r="AU803" s="69"/>
      <c r="AV803" s="69"/>
      <c r="AW803" s="69"/>
      <c r="AX803" s="69"/>
      <c r="AY803" s="69"/>
      <c r="AZ803" s="69"/>
      <c r="BA803" s="69"/>
      <c r="BB803" s="69"/>
      <c r="BC803" s="69"/>
      <c r="BD803" s="69"/>
      <c r="BE803" s="69"/>
      <c r="BF803" s="69"/>
      <c r="BG803" s="69"/>
      <c r="BH803" s="69"/>
    </row>
    <row r="804" ht="14.25" customHeight="1"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5"/>
      <c r="AA804" s="86"/>
      <c r="AN804" s="86"/>
      <c r="AO804" s="69"/>
      <c r="AP804" s="69"/>
      <c r="AQ804" s="69"/>
      <c r="AR804" s="69"/>
      <c r="AS804" s="69"/>
      <c r="AT804" s="69"/>
      <c r="AU804" s="69"/>
      <c r="AV804" s="69"/>
      <c r="AW804" s="69"/>
      <c r="AX804" s="69"/>
      <c r="AY804" s="69"/>
      <c r="AZ804" s="69"/>
      <c r="BA804" s="69"/>
      <c r="BB804" s="69"/>
      <c r="BC804" s="69"/>
      <c r="BD804" s="69"/>
      <c r="BE804" s="69"/>
      <c r="BF804" s="69"/>
      <c r="BG804" s="69"/>
      <c r="BH804" s="69"/>
    </row>
    <row r="805" ht="14.25" customHeight="1"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5"/>
      <c r="AA805" s="86"/>
      <c r="AN805" s="86"/>
      <c r="AO805" s="69"/>
      <c r="AP805" s="69"/>
      <c r="AQ805" s="69"/>
      <c r="AR805" s="69"/>
      <c r="AS805" s="69"/>
      <c r="AT805" s="69"/>
      <c r="AU805" s="69"/>
      <c r="AV805" s="69"/>
      <c r="AW805" s="69"/>
      <c r="AX805" s="69"/>
      <c r="AY805" s="69"/>
      <c r="AZ805" s="69"/>
      <c r="BA805" s="69"/>
      <c r="BB805" s="69"/>
      <c r="BC805" s="69"/>
      <c r="BD805" s="69"/>
      <c r="BE805" s="69"/>
      <c r="BF805" s="69"/>
      <c r="BG805" s="69"/>
      <c r="BH805" s="69"/>
    </row>
    <row r="806" ht="14.25" customHeight="1"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5"/>
      <c r="AA806" s="86"/>
      <c r="AN806" s="86"/>
      <c r="AO806" s="69"/>
      <c r="AP806" s="69"/>
      <c r="AQ806" s="69"/>
      <c r="AR806" s="69"/>
      <c r="AS806" s="69"/>
      <c r="AT806" s="69"/>
      <c r="AU806" s="69"/>
      <c r="AV806" s="69"/>
      <c r="AW806" s="69"/>
      <c r="AX806" s="69"/>
      <c r="AY806" s="69"/>
      <c r="AZ806" s="69"/>
      <c r="BA806" s="69"/>
      <c r="BB806" s="69"/>
      <c r="BC806" s="69"/>
      <c r="BD806" s="69"/>
      <c r="BE806" s="69"/>
      <c r="BF806" s="69"/>
      <c r="BG806" s="69"/>
      <c r="BH806" s="69"/>
    </row>
    <row r="807" ht="14.25" customHeight="1"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5"/>
      <c r="AA807" s="86"/>
      <c r="AN807" s="86"/>
      <c r="AO807" s="69"/>
      <c r="AP807" s="69"/>
      <c r="AQ807" s="69"/>
      <c r="AR807" s="69"/>
      <c r="AS807" s="69"/>
      <c r="AT807" s="69"/>
      <c r="AU807" s="69"/>
      <c r="AV807" s="69"/>
      <c r="AW807" s="69"/>
      <c r="AX807" s="69"/>
      <c r="AY807" s="69"/>
      <c r="AZ807" s="69"/>
      <c r="BA807" s="69"/>
      <c r="BB807" s="69"/>
      <c r="BC807" s="69"/>
      <c r="BD807" s="69"/>
      <c r="BE807" s="69"/>
      <c r="BF807" s="69"/>
      <c r="BG807" s="69"/>
      <c r="BH807" s="69"/>
    </row>
    <row r="808" ht="14.25" customHeight="1"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5"/>
      <c r="AA808" s="86"/>
      <c r="AN808" s="86"/>
      <c r="AO808" s="69"/>
      <c r="AP808" s="69"/>
      <c r="AQ808" s="69"/>
      <c r="AR808" s="69"/>
      <c r="AS808" s="69"/>
      <c r="AT808" s="69"/>
      <c r="AU808" s="69"/>
      <c r="AV808" s="69"/>
      <c r="AW808" s="69"/>
      <c r="AX808" s="69"/>
      <c r="AY808" s="69"/>
      <c r="AZ808" s="69"/>
      <c r="BA808" s="69"/>
      <c r="BB808" s="69"/>
      <c r="BC808" s="69"/>
      <c r="BD808" s="69"/>
      <c r="BE808" s="69"/>
      <c r="BF808" s="69"/>
      <c r="BG808" s="69"/>
      <c r="BH808" s="69"/>
    </row>
    <row r="809" ht="14.25" customHeight="1"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5"/>
      <c r="AA809" s="86"/>
      <c r="AN809" s="86"/>
      <c r="AO809" s="69"/>
      <c r="AP809" s="69"/>
      <c r="AQ809" s="69"/>
      <c r="AR809" s="69"/>
      <c r="AS809" s="69"/>
      <c r="AT809" s="69"/>
      <c r="AU809" s="69"/>
      <c r="AV809" s="69"/>
      <c r="AW809" s="69"/>
      <c r="AX809" s="69"/>
      <c r="AY809" s="69"/>
      <c r="AZ809" s="69"/>
      <c r="BA809" s="69"/>
      <c r="BB809" s="69"/>
      <c r="BC809" s="69"/>
      <c r="BD809" s="69"/>
      <c r="BE809" s="69"/>
      <c r="BF809" s="69"/>
      <c r="BG809" s="69"/>
      <c r="BH809" s="69"/>
    </row>
    <row r="810" ht="14.25" customHeight="1"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5"/>
      <c r="AA810" s="86"/>
      <c r="AN810" s="86"/>
      <c r="AO810" s="69"/>
      <c r="AP810" s="69"/>
      <c r="AQ810" s="69"/>
      <c r="AR810" s="69"/>
      <c r="AS810" s="69"/>
      <c r="AT810" s="69"/>
      <c r="AU810" s="69"/>
      <c r="AV810" s="69"/>
      <c r="AW810" s="69"/>
      <c r="AX810" s="69"/>
      <c r="AY810" s="69"/>
      <c r="AZ810" s="69"/>
      <c r="BA810" s="69"/>
      <c r="BB810" s="69"/>
      <c r="BC810" s="69"/>
      <c r="BD810" s="69"/>
      <c r="BE810" s="69"/>
      <c r="BF810" s="69"/>
      <c r="BG810" s="69"/>
      <c r="BH810" s="69"/>
    </row>
    <row r="811" ht="14.25" customHeight="1"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5"/>
      <c r="AA811" s="86"/>
      <c r="AN811" s="86"/>
      <c r="AO811" s="69"/>
      <c r="AP811" s="69"/>
      <c r="AQ811" s="69"/>
      <c r="AR811" s="69"/>
      <c r="AS811" s="69"/>
      <c r="AT811" s="69"/>
      <c r="AU811" s="69"/>
      <c r="AV811" s="69"/>
      <c r="AW811" s="69"/>
      <c r="AX811" s="69"/>
      <c r="AY811" s="69"/>
      <c r="AZ811" s="69"/>
      <c r="BA811" s="69"/>
      <c r="BB811" s="69"/>
      <c r="BC811" s="69"/>
      <c r="BD811" s="69"/>
      <c r="BE811" s="69"/>
      <c r="BF811" s="69"/>
      <c r="BG811" s="69"/>
      <c r="BH811" s="69"/>
    </row>
    <row r="812" ht="14.25" customHeight="1"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5"/>
      <c r="AA812" s="86"/>
      <c r="AN812" s="86"/>
      <c r="AO812" s="69"/>
      <c r="AP812" s="69"/>
      <c r="AQ812" s="69"/>
      <c r="AR812" s="69"/>
      <c r="AS812" s="69"/>
      <c r="AT812" s="69"/>
      <c r="AU812" s="69"/>
      <c r="AV812" s="69"/>
      <c r="AW812" s="69"/>
      <c r="AX812" s="69"/>
      <c r="AY812" s="69"/>
      <c r="AZ812" s="69"/>
      <c r="BA812" s="69"/>
      <c r="BB812" s="69"/>
      <c r="BC812" s="69"/>
      <c r="BD812" s="69"/>
      <c r="BE812" s="69"/>
      <c r="BF812" s="69"/>
      <c r="BG812" s="69"/>
      <c r="BH812" s="69"/>
    </row>
    <row r="813" ht="14.25" customHeight="1"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5"/>
      <c r="AA813" s="86"/>
      <c r="AN813" s="86"/>
      <c r="AO813" s="69"/>
      <c r="AP813" s="69"/>
      <c r="AQ813" s="69"/>
      <c r="AR813" s="69"/>
      <c r="AS813" s="69"/>
      <c r="AT813" s="69"/>
      <c r="AU813" s="69"/>
      <c r="AV813" s="69"/>
      <c r="AW813" s="69"/>
      <c r="AX813" s="69"/>
      <c r="AY813" s="69"/>
      <c r="AZ813" s="69"/>
      <c r="BA813" s="69"/>
      <c r="BB813" s="69"/>
      <c r="BC813" s="69"/>
      <c r="BD813" s="69"/>
      <c r="BE813" s="69"/>
      <c r="BF813" s="69"/>
      <c r="BG813" s="69"/>
      <c r="BH813" s="69"/>
    </row>
    <row r="814" ht="14.25" customHeight="1"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5"/>
      <c r="AA814" s="86"/>
      <c r="AN814" s="86"/>
      <c r="AO814" s="69"/>
      <c r="AP814" s="69"/>
      <c r="AQ814" s="69"/>
      <c r="AR814" s="69"/>
      <c r="AS814" s="69"/>
      <c r="AT814" s="69"/>
      <c r="AU814" s="69"/>
      <c r="AV814" s="69"/>
      <c r="AW814" s="69"/>
      <c r="AX814" s="69"/>
      <c r="AY814" s="69"/>
      <c r="AZ814" s="69"/>
      <c r="BA814" s="69"/>
      <c r="BB814" s="69"/>
      <c r="BC814" s="69"/>
      <c r="BD814" s="69"/>
      <c r="BE814" s="69"/>
      <c r="BF814" s="69"/>
      <c r="BG814" s="69"/>
      <c r="BH814" s="69"/>
    </row>
    <row r="815" ht="14.25" customHeight="1"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5"/>
      <c r="AA815" s="86"/>
      <c r="AN815" s="86"/>
      <c r="AO815" s="69"/>
      <c r="AP815" s="69"/>
      <c r="AQ815" s="69"/>
      <c r="AR815" s="69"/>
      <c r="AS815" s="69"/>
      <c r="AT815" s="69"/>
      <c r="AU815" s="69"/>
      <c r="AV815" s="69"/>
      <c r="AW815" s="69"/>
      <c r="AX815" s="69"/>
      <c r="AY815" s="69"/>
      <c r="AZ815" s="69"/>
      <c r="BA815" s="69"/>
      <c r="BB815" s="69"/>
      <c r="BC815" s="69"/>
      <c r="BD815" s="69"/>
      <c r="BE815" s="69"/>
      <c r="BF815" s="69"/>
      <c r="BG815" s="69"/>
      <c r="BH815" s="69"/>
    </row>
    <row r="816" ht="14.25" customHeight="1"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5"/>
      <c r="AA816" s="86"/>
      <c r="AN816" s="86"/>
      <c r="AO816" s="69"/>
      <c r="AP816" s="69"/>
      <c r="AQ816" s="69"/>
      <c r="AR816" s="69"/>
      <c r="AS816" s="69"/>
      <c r="AT816" s="69"/>
      <c r="AU816" s="69"/>
      <c r="AV816" s="69"/>
      <c r="AW816" s="69"/>
      <c r="AX816" s="69"/>
      <c r="AY816" s="69"/>
      <c r="AZ816" s="69"/>
      <c r="BA816" s="69"/>
      <c r="BB816" s="69"/>
      <c r="BC816" s="69"/>
      <c r="BD816" s="69"/>
      <c r="BE816" s="69"/>
      <c r="BF816" s="69"/>
      <c r="BG816" s="69"/>
      <c r="BH816" s="69"/>
    </row>
    <row r="817" ht="14.25" customHeight="1"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5"/>
      <c r="AA817" s="86"/>
      <c r="AN817" s="86"/>
      <c r="AO817" s="69"/>
      <c r="AP817" s="69"/>
      <c r="AQ817" s="69"/>
      <c r="AR817" s="69"/>
      <c r="AS817" s="69"/>
      <c r="AT817" s="69"/>
      <c r="AU817" s="69"/>
      <c r="AV817" s="69"/>
      <c r="AW817" s="69"/>
      <c r="AX817" s="69"/>
      <c r="AY817" s="69"/>
      <c r="AZ817" s="69"/>
      <c r="BA817" s="69"/>
      <c r="BB817" s="69"/>
      <c r="BC817" s="69"/>
      <c r="BD817" s="69"/>
      <c r="BE817" s="69"/>
      <c r="BF817" s="69"/>
      <c r="BG817" s="69"/>
      <c r="BH817" s="69"/>
    </row>
    <row r="818" ht="14.25" customHeight="1"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5"/>
      <c r="AA818" s="86"/>
      <c r="AN818" s="86"/>
      <c r="AO818" s="69"/>
      <c r="AP818" s="69"/>
      <c r="AQ818" s="69"/>
      <c r="AR818" s="69"/>
      <c r="AS818" s="69"/>
      <c r="AT818" s="69"/>
      <c r="AU818" s="69"/>
      <c r="AV818" s="69"/>
      <c r="AW818" s="69"/>
      <c r="AX818" s="69"/>
      <c r="AY818" s="69"/>
      <c r="AZ818" s="69"/>
      <c r="BA818" s="69"/>
      <c r="BB818" s="69"/>
      <c r="BC818" s="69"/>
      <c r="BD818" s="69"/>
      <c r="BE818" s="69"/>
      <c r="BF818" s="69"/>
      <c r="BG818" s="69"/>
      <c r="BH818" s="69"/>
    </row>
    <row r="819" ht="14.25" customHeight="1"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5"/>
      <c r="AA819" s="86"/>
      <c r="AN819" s="86"/>
      <c r="AO819" s="69"/>
      <c r="AP819" s="69"/>
      <c r="AQ819" s="69"/>
      <c r="AR819" s="69"/>
      <c r="AS819" s="69"/>
      <c r="AT819" s="69"/>
      <c r="AU819" s="69"/>
      <c r="AV819" s="69"/>
      <c r="AW819" s="69"/>
      <c r="AX819" s="69"/>
      <c r="AY819" s="69"/>
      <c r="AZ819" s="69"/>
      <c r="BA819" s="69"/>
      <c r="BB819" s="69"/>
      <c r="BC819" s="69"/>
      <c r="BD819" s="69"/>
      <c r="BE819" s="69"/>
      <c r="BF819" s="69"/>
      <c r="BG819" s="69"/>
      <c r="BH819" s="69"/>
    </row>
    <row r="820" ht="14.25" customHeight="1"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5"/>
      <c r="AA820" s="86"/>
      <c r="AN820" s="86"/>
      <c r="AO820" s="69"/>
      <c r="AP820" s="69"/>
      <c r="AQ820" s="69"/>
      <c r="AR820" s="69"/>
      <c r="AS820" s="69"/>
      <c r="AT820" s="69"/>
      <c r="AU820" s="69"/>
      <c r="AV820" s="69"/>
      <c r="AW820" s="69"/>
      <c r="AX820" s="69"/>
      <c r="AY820" s="69"/>
      <c r="AZ820" s="69"/>
      <c r="BA820" s="69"/>
      <c r="BB820" s="69"/>
      <c r="BC820" s="69"/>
      <c r="BD820" s="69"/>
      <c r="BE820" s="69"/>
      <c r="BF820" s="69"/>
      <c r="BG820" s="69"/>
      <c r="BH820" s="69"/>
    </row>
    <row r="821" ht="14.25" customHeight="1"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5"/>
      <c r="AA821" s="86"/>
      <c r="AN821" s="86"/>
      <c r="AO821" s="69"/>
      <c r="AP821" s="69"/>
      <c r="AQ821" s="69"/>
      <c r="AR821" s="69"/>
      <c r="AS821" s="69"/>
      <c r="AT821" s="69"/>
      <c r="AU821" s="69"/>
      <c r="AV821" s="69"/>
      <c r="AW821" s="69"/>
      <c r="AX821" s="69"/>
      <c r="AY821" s="69"/>
      <c r="AZ821" s="69"/>
      <c r="BA821" s="69"/>
      <c r="BB821" s="69"/>
      <c r="BC821" s="69"/>
      <c r="BD821" s="69"/>
      <c r="BE821" s="69"/>
      <c r="BF821" s="69"/>
      <c r="BG821" s="69"/>
      <c r="BH821" s="69"/>
    </row>
    <row r="822" ht="14.25" customHeight="1"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5"/>
      <c r="AA822" s="86"/>
      <c r="AN822" s="86"/>
      <c r="AO822" s="69"/>
      <c r="AP822" s="69"/>
      <c r="AQ822" s="69"/>
      <c r="AR822" s="69"/>
      <c r="AS822" s="69"/>
      <c r="AT822" s="69"/>
      <c r="AU822" s="69"/>
      <c r="AV822" s="69"/>
      <c r="AW822" s="69"/>
      <c r="AX822" s="69"/>
      <c r="AY822" s="69"/>
      <c r="AZ822" s="69"/>
      <c r="BA822" s="69"/>
      <c r="BB822" s="69"/>
      <c r="BC822" s="69"/>
      <c r="BD822" s="69"/>
      <c r="BE822" s="69"/>
      <c r="BF822" s="69"/>
      <c r="BG822" s="69"/>
      <c r="BH822" s="69"/>
    </row>
    <row r="823" ht="14.25" customHeight="1"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5"/>
      <c r="AA823" s="86"/>
      <c r="AN823" s="86"/>
      <c r="AO823" s="69"/>
      <c r="AP823" s="69"/>
      <c r="AQ823" s="69"/>
      <c r="AR823" s="69"/>
      <c r="AS823" s="69"/>
      <c r="AT823" s="69"/>
      <c r="AU823" s="69"/>
      <c r="AV823" s="69"/>
      <c r="AW823" s="69"/>
      <c r="AX823" s="69"/>
      <c r="AY823" s="69"/>
      <c r="AZ823" s="69"/>
      <c r="BA823" s="69"/>
      <c r="BB823" s="69"/>
      <c r="BC823" s="69"/>
      <c r="BD823" s="69"/>
      <c r="BE823" s="69"/>
      <c r="BF823" s="69"/>
      <c r="BG823" s="69"/>
      <c r="BH823" s="69"/>
    </row>
    <row r="824" ht="14.25" customHeight="1"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5"/>
      <c r="AA824" s="86"/>
      <c r="AN824" s="86"/>
      <c r="AO824" s="69"/>
      <c r="AP824" s="69"/>
      <c r="AQ824" s="69"/>
      <c r="AR824" s="69"/>
      <c r="AS824" s="69"/>
      <c r="AT824" s="69"/>
      <c r="AU824" s="69"/>
      <c r="AV824" s="69"/>
      <c r="AW824" s="69"/>
      <c r="AX824" s="69"/>
      <c r="AY824" s="69"/>
      <c r="AZ824" s="69"/>
      <c r="BA824" s="69"/>
      <c r="BB824" s="69"/>
      <c r="BC824" s="69"/>
      <c r="BD824" s="69"/>
      <c r="BE824" s="69"/>
      <c r="BF824" s="69"/>
      <c r="BG824" s="69"/>
      <c r="BH824" s="69"/>
    </row>
    <row r="825" ht="14.25" customHeight="1"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5"/>
      <c r="AA825" s="86"/>
      <c r="AN825" s="86"/>
      <c r="AO825" s="69"/>
      <c r="AP825" s="69"/>
      <c r="AQ825" s="69"/>
      <c r="AR825" s="69"/>
      <c r="AS825" s="69"/>
      <c r="AT825" s="69"/>
      <c r="AU825" s="69"/>
      <c r="AV825" s="69"/>
      <c r="AW825" s="69"/>
      <c r="AX825" s="69"/>
      <c r="AY825" s="69"/>
      <c r="AZ825" s="69"/>
      <c r="BA825" s="69"/>
      <c r="BB825" s="69"/>
      <c r="BC825" s="69"/>
      <c r="BD825" s="69"/>
      <c r="BE825" s="69"/>
      <c r="BF825" s="69"/>
      <c r="BG825" s="69"/>
      <c r="BH825" s="69"/>
    </row>
    <row r="826" ht="14.25" customHeight="1"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5"/>
      <c r="AA826" s="86"/>
      <c r="AN826" s="86"/>
      <c r="AO826" s="69"/>
      <c r="AP826" s="69"/>
      <c r="AQ826" s="69"/>
      <c r="AR826" s="69"/>
      <c r="AS826" s="69"/>
      <c r="AT826" s="69"/>
      <c r="AU826" s="69"/>
      <c r="AV826" s="69"/>
      <c r="AW826" s="69"/>
      <c r="AX826" s="69"/>
      <c r="AY826" s="69"/>
      <c r="AZ826" s="69"/>
      <c r="BA826" s="69"/>
      <c r="BB826" s="69"/>
      <c r="BC826" s="69"/>
      <c r="BD826" s="69"/>
      <c r="BE826" s="69"/>
      <c r="BF826" s="69"/>
      <c r="BG826" s="69"/>
      <c r="BH826" s="69"/>
    </row>
    <row r="827" ht="14.25" customHeight="1"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5"/>
      <c r="AA827" s="86"/>
      <c r="AN827" s="86"/>
      <c r="AO827" s="69"/>
      <c r="AP827" s="69"/>
      <c r="AQ827" s="69"/>
      <c r="AR827" s="69"/>
      <c r="AS827" s="69"/>
      <c r="AT827" s="69"/>
      <c r="AU827" s="69"/>
      <c r="AV827" s="69"/>
      <c r="AW827" s="69"/>
      <c r="AX827" s="69"/>
      <c r="AY827" s="69"/>
      <c r="AZ827" s="69"/>
      <c r="BA827" s="69"/>
      <c r="BB827" s="69"/>
      <c r="BC827" s="69"/>
      <c r="BD827" s="69"/>
      <c r="BE827" s="69"/>
      <c r="BF827" s="69"/>
      <c r="BG827" s="69"/>
      <c r="BH827" s="69"/>
    </row>
    <row r="828" ht="14.25" customHeight="1"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5"/>
      <c r="AA828" s="86"/>
      <c r="AN828" s="86"/>
      <c r="AO828" s="69"/>
      <c r="AP828" s="69"/>
      <c r="AQ828" s="69"/>
      <c r="AR828" s="69"/>
      <c r="AS828" s="69"/>
      <c r="AT828" s="69"/>
      <c r="AU828" s="69"/>
      <c r="AV828" s="69"/>
      <c r="AW828" s="69"/>
      <c r="AX828" s="69"/>
      <c r="AY828" s="69"/>
      <c r="AZ828" s="69"/>
      <c r="BA828" s="69"/>
      <c r="BB828" s="69"/>
      <c r="BC828" s="69"/>
      <c r="BD828" s="69"/>
      <c r="BE828" s="69"/>
      <c r="BF828" s="69"/>
      <c r="BG828" s="69"/>
      <c r="BH828" s="69"/>
    </row>
    <row r="829" ht="14.25" customHeight="1"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5"/>
      <c r="AA829" s="86"/>
      <c r="AN829" s="86"/>
      <c r="AO829" s="69"/>
      <c r="AP829" s="69"/>
      <c r="AQ829" s="69"/>
      <c r="AR829" s="69"/>
      <c r="AS829" s="69"/>
      <c r="AT829" s="69"/>
      <c r="AU829" s="69"/>
      <c r="AV829" s="69"/>
      <c r="AW829" s="69"/>
      <c r="AX829" s="69"/>
      <c r="AY829" s="69"/>
      <c r="AZ829" s="69"/>
      <c r="BA829" s="69"/>
      <c r="BB829" s="69"/>
      <c r="BC829" s="69"/>
      <c r="BD829" s="69"/>
      <c r="BE829" s="69"/>
      <c r="BF829" s="69"/>
      <c r="BG829" s="69"/>
      <c r="BH829" s="69"/>
    </row>
    <row r="830" ht="14.25" customHeight="1"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5"/>
      <c r="AA830" s="86"/>
      <c r="AN830" s="86"/>
      <c r="AO830" s="69"/>
      <c r="AP830" s="69"/>
      <c r="AQ830" s="69"/>
      <c r="AR830" s="69"/>
      <c r="AS830" s="69"/>
      <c r="AT830" s="69"/>
      <c r="AU830" s="69"/>
      <c r="AV830" s="69"/>
      <c r="AW830" s="69"/>
      <c r="AX830" s="69"/>
      <c r="AY830" s="69"/>
      <c r="AZ830" s="69"/>
      <c r="BA830" s="69"/>
      <c r="BB830" s="69"/>
      <c r="BC830" s="69"/>
      <c r="BD830" s="69"/>
      <c r="BE830" s="69"/>
      <c r="BF830" s="69"/>
      <c r="BG830" s="69"/>
      <c r="BH830" s="69"/>
    </row>
    <row r="831" ht="14.25" customHeight="1"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5"/>
      <c r="AA831" s="86"/>
      <c r="AN831" s="86"/>
      <c r="AO831" s="69"/>
      <c r="AP831" s="69"/>
      <c r="AQ831" s="69"/>
      <c r="AR831" s="69"/>
      <c r="AS831" s="69"/>
      <c r="AT831" s="69"/>
      <c r="AU831" s="69"/>
      <c r="AV831" s="69"/>
      <c r="AW831" s="69"/>
      <c r="AX831" s="69"/>
      <c r="AY831" s="69"/>
      <c r="AZ831" s="69"/>
      <c r="BA831" s="69"/>
      <c r="BB831" s="69"/>
      <c r="BC831" s="69"/>
      <c r="BD831" s="69"/>
      <c r="BE831" s="69"/>
      <c r="BF831" s="69"/>
      <c r="BG831" s="69"/>
      <c r="BH831" s="69"/>
    </row>
    <row r="832" ht="14.25" customHeight="1"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5"/>
      <c r="AA832" s="86"/>
      <c r="AN832" s="86"/>
      <c r="AO832" s="69"/>
      <c r="AP832" s="69"/>
      <c r="AQ832" s="69"/>
      <c r="AR832" s="69"/>
      <c r="AS832" s="69"/>
      <c r="AT832" s="69"/>
      <c r="AU832" s="69"/>
      <c r="AV832" s="69"/>
      <c r="AW832" s="69"/>
      <c r="AX832" s="69"/>
      <c r="AY832" s="69"/>
      <c r="AZ832" s="69"/>
      <c r="BA832" s="69"/>
      <c r="BB832" s="69"/>
      <c r="BC832" s="69"/>
      <c r="BD832" s="69"/>
      <c r="BE832" s="69"/>
      <c r="BF832" s="69"/>
      <c r="BG832" s="69"/>
      <c r="BH832" s="69"/>
    </row>
    <row r="833" ht="14.25" customHeight="1"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5"/>
      <c r="AA833" s="86"/>
      <c r="AN833" s="86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69"/>
      <c r="AZ833" s="69"/>
      <c r="BA833" s="69"/>
      <c r="BB833" s="69"/>
      <c r="BC833" s="69"/>
      <c r="BD833" s="69"/>
      <c r="BE833" s="69"/>
      <c r="BF833" s="69"/>
      <c r="BG833" s="69"/>
      <c r="BH833" s="69"/>
    </row>
    <row r="834" ht="14.25" customHeight="1"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5"/>
      <c r="AA834" s="86"/>
      <c r="AN834" s="86"/>
      <c r="AO834" s="69"/>
      <c r="AP834" s="69"/>
      <c r="AQ834" s="69"/>
      <c r="AR834" s="69"/>
      <c r="AS834" s="69"/>
      <c r="AT834" s="69"/>
      <c r="AU834" s="69"/>
      <c r="AV834" s="69"/>
      <c r="AW834" s="69"/>
      <c r="AX834" s="69"/>
      <c r="AY834" s="69"/>
      <c r="AZ834" s="69"/>
      <c r="BA834" s="69"/>
      <c r="BB834" s="69"/>
      <c r="BC834" s="69"/>
      <c r="BD834" s="69"/>
      <c r="BE834" s="69"/>
      <c r="BF834" s="69"/>
      <c r="BG834" s="69"/>
      <c r="BH834" s="69"/>
    </row>
    <row r="835" ht="14.25" customHeight="1"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5"/>
      <c r="AA835" s="86"/>
      <c r="AN835" s="86"/>
      <c r="AO835" s="69"/>
      <c r="AP835" s="69"/>
      <c r="AQ835" s="69"/>
      <c r="AR835" s="69"/>
      <c r="AS835" s="69"/>
      <c r="AT835" s="69"/>
      <c r="AU835" s="69"/>
      <c r="AV835" s="69"/>
      <c r="AW835" s="69"/>
      <c r="AX835" s="69"/>
      <c r="AY835" s="69"/>
      <c r="AZ835" s="69"/>
      <c r="BA835" s="69"/>
      <c r="BB835" s="69"/>
      <c r="BC835" s="69"/>
      <c r="BD835" s="69"/>
      <c r="BE835" s="69"/>
      <c r="BF835" s="69"/>
      <c r="BG835" s="69"/>
      <c r="BH835" s="69"/>
    </row>
    <row r="836" ht="14.25" customHeight="1"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5"/>
      <c r="AA836" s="86"/>
      <c r="AN836" s="86"/>
      <c r="AO836" s="69"/>
      <c r="AP836" s="69"/>
      <c r="AQ836" s="69"/>
      <c r="AR836" s="69"/>
      <c r="AS836" s="69"/>
      <c r="AT836" s="69"/>
      <c r="AU836" s="69"/>
      <c r="AV836" s="69"/>
      <c r="AW836" s="69"/>
      <c r="AX836" s="69"/>
      <c r="AY836" s="69"/>
      <c r="AZ836" s="69"/>
      <c r="BA836" s="69"/>
      <c r="BB836" s="69"/>
      <c r="BC836" s="69"/>
      <c r="BD836" s="69"/>
      <c r="BE836" s="69"/>
      <c r="BF836" s="69"/>
      <c r="BG836" s="69"/>
      <c r="BH836" s="69"/>
    </row>
    <row r="837" ht="14.25" customHeight="1"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5"/>
      <c r="AA837" s="86"/>
      <c r="AN837" s="86"/>
      <c r="AO837" s="69"/>
      <c r="AP837" s="69"/>
      <c r="AQ837" s="69"/>
      <c r="AR837" s="69"/>
      <c r="AS837" s="69"/>
      <c r="AT837" s="69"/>
      <c r="AU837" s="69"/>
      <c r="AV837" s="69"/>
      <c r="AW837" s="69"/>
      <c r="AX837" s="69"/>
      <c r="AY837" s="69"/>
      <c r="AZ837" s="69"/>
      <c r="BA837" s="69"/>
      <c r="BB837" s="69"/>
      <c r="BC837" s="69"/>
      <c r="BD837" s="69"/>
      <c r="BE837" s="69"/>
      <c r="BF837" s="69"/>
      <c r="BG837" s="69"/>
      <c r="BH837" s="69"/>
    </row>
    <row r="838" ht="14.25" customHeight="1"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5"/>
      <c r="AA838" s="86"/>
      <c r="AN838" s="86"/>
      <c r="AO838" s="69"/>
      <c r="AP838" s="69"/>
      <c r="AQ838" s="69"/>
      <c r="AR838" s="69"/>
      <c r="AS838" s="69"/>
      <c r="AT838" s="69"/>
      <c r="AU838" s="69"/>
      <c r="AV838" s="69"/>
      <c r="AW838" s="69"/>
      <c r="AX838" s="69"/>
      <c r="AY838" s="69"/>
      <c r="AZ838" s="69"/>
      <c r="BA838" s="69"/>
      <c r="BB838" s="69"/>
      <c r="BC838" s="69"/>
      <c r="BD838" s="69"/>
      <c r="BE838" s="69"/>
      <c r="BF838" s="69"/>
      <c r="BG838" s="69"/>
      <c r="BH838" s="69"/>
    </row>
    <row r="839" ht="14.25" customHeight="1"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5"/>
      <c r="AA839" s="86"/>
      <c r="AN839" s="86"/>
      <c r="AO839" s="69"/>
      <c r="AP839" s="69"/>
      <c r="AQ839" s="69"/>
      <c r="AR839" s="69"/>
      <c r="AS839" s="69"/>
      <c r="AT839" s="69"/>
      <c r="AU839" s="69"/>
      <c r="AV839" s="69"/>
      <c r="AW839" s="69"/>
      <c r="AX839" s="69"/>
      <c r="AY839" s="69"/>
      <c r="AZ839" s="69"/>
      <c r="BA839" s="69"/>
      <c r="BB839" s="69"/>
      <c r="BC839" s="69"/>
      <c r="BD839" s="69"/>
      <c r="BE839" s="69"/>
      <c r="BF839" s="69"/>
      <c r="BG839" s="69"/>
      <c r="BH839" s="69"/>
    </row>
    <row r="840" ht="14.25" customHeight="1"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5"/>
      <c r="AA840" s="86"/>
      <c r="AN840" s="86"/>
      <c r="AO840" s="69"/>
      <c r="AP840" s="69"/>
      <c r="AQ840" s="69"/>
      <c r="AR840" s="69"/>
      <c r="AS840" s="69"/>
      <c r="AT840" s="69"/>
      <c r="AU840" s="69"/>
      <c r="AV840" s="69"/>
      <c r="AW840" s="69"/>
      <c r="AX840" s="69"/>
      <c r="AY840" s="69"/>
      <c r="AZ840" s="69"/>
      <c r="BA840" s="69"/>
      <c r="BB840" s="69"/>
      <c r="BC840" s="69"/>
      <c r="BD840" s="69"/>
      <c r="BE840" s="69"/>
      <c r="BF840" s="69"/>
      <c r="BG840" s="69"/>
      <c r="BH840" s="69"/>
    </row>
    <row r="841" ht="14.25" customHeight="1"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5"/>
      <c r="AA841" s="86"/>
      <c r="AN841" s="86"/>
      <c r="AO841" s="69"/>
      <c r="AP841" s="69"/>
      <c r="AQ841" s="69"/>
      <c r="AR841" s="69"/>
      <c r="AS841" s="69"/>
      <c r="AT841" s="69"/>
      <c r="AU841" s="69"/>
      <c r="AV841" s="69"/>
      <c r="AW841" s="69"/>
      <c r="AX841" s="69"/>
      <c r="AY841" s="69"/>
      <c r="AZ841" s="69"/>
      <c r="BA841" s="69"/>
      <c r="BB841" s="69"/>
      <c r="BC841" s="69"/>
      <c r="BD841" s="69"/>
      <c r="BE841" s="69"/>
      <c r="BF841" s="69"/>
      <c r="BG841" s="69"/>
      <c r="BH841" s="69"/>
    </row>
    <row r="842" ht="14.25" customHeight="1"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5"/>
      <c r="AA842" s="86"/>
      <c r="AN842" s="86"/>
      <c r="AO842" s="69"/>
      <c r="AP842" s="69"/>
      <c r="AQ842" s="69"/>
      <c r="AR842" s="69"/>
      <c r="AS842" s="69"/>
      <c r="AT842" s="69"/>
      <c r="AU842" s="69"/>
      <c r="AV842" s="69"/>
      <c r="AW842" s="69"/>
      <c r="AX842" s="69"/>
      <c r="AY842" s="69"/>
      <c r="AZ842" s="69"/>
      <c r="BA842" s="69"/>
      <c r="BB842" s="69"/>
      <c r="BC842" s="69"/>
      <c r="BD842" s="69"/>
      <c r="BE842" s="69"/>
      <c r="BF842" s="69"/>
      <c r="BG842" s="69"/>
      <c r="BH842" s="69"/>
    </row>
    <row r="843" ht="14.25" customHeight="1"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5"/>
      <c r="AA843" s="86"/>
      <c r="AN843" s="86"/>
      <c r="AO843" s="69"/>
      <c r="AP843" s="69"/>
      <c r="AQ843" s="69"/>
      <c r="AR843" s="69"/>
      <c r="AS843" s="69"/>
      <c r="AT843" s="69"/>
      <c r="AU843" s="69"/>
      <c r="AV843" s="69"/>
      <c r="AW843" s="69"/>
      <c r="AX843" s="69"/>
      <c r="AY843" s="69"/>
      <c r="AZ843" s="69"/>
      <c r="BA843" s="69"/>
      <c r="BB843" s="69"/>
      <c r="BC843" s="69"/>
      <c r="BD843" s="69"/>
      <c r="BE843" s="69"/>
      <c r="BF843" s="69"/>
      <c r="BG843" s="69"/>
      <c r="BH843" s="69"/>
    </row>
    <row r="844" ht="14.25" customHeight="1"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5"/>
      <c r="AA844" s="86"/>
      <c r="AN844" s="86"/>
      <c r="AO844" s="69"/>
      <c r="AP844" s="69"/>
      <c r="AQ844" s="69"/>
      <c r="AR844" s="69"/>
      <c r="AS844" s="69"/>
      <c r="AT844" s="69"/>
      <c r="AU844" s="69"/>
      <c r="AV844" s="69"/>
      <c r="AW844" s="69"/>
      <c r="AX844" s="69"/>
      <c r="AY844" s="69"/>
      <c r="AZ844" s="69"/>
      <c r="BA844" s="69"/>
      <c r="BB844" s="69"/>
      <c r="BC844" s="69"/>
      <c r="BD844" s="69"/>
      <c r="BE844" s="69"/>
      <c r="BF844" s="69"/>
      <c r="BG844" s="69"/>
      <c r="BH844" s="69"/>
    </row>
    <row r="845" ht="14.25" customHeight="1"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5"/>
      <c r="AA845" s="86"/>
      <c r="AN845" s="86"/>
      <c r="AO845" s="69"/>
      <c r="AP845" s="69"/>
      <c r="AQ845" s="69"/>
      <c r="AR845" s="69"/>
      <c r="AS845" s="69"/>
      <c r="AT845" s="69"/>
      <c r="AU845" s="69"/>
      <c r="AV845" s="69"/>
      <c r="AW845" s="69"/>
      <c r="AX845" s="69"/>
      <c r="AY845" s="69"/>
      <c r="AZ845" s="69"/>
      <c r="BA845" s="69"/>
      <c r="BB845" s="69"/>
      <c r="BC845" s="69"/>
      <c r="BD845" s="69"/>
      <c r="BE845" s="69"/>
      <c r="BF845" s="69"/>
      <c r="BG845" s="69"/>
      <c r="BH845" s="69"/>
    </row>
    <row r="846" ht="14.25" customHeight="1"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5"/>
      <c r="AA846" s="86"/>
      <c r="AN846" s="86"/>
      <c r="AO846" s="69"/>
      <c r="AP846" s="69"/>
      <c r="AQ846" s="69"/>
      <c r="AR846" s="69"/>
      <c r="AS846" s="69"/>
      <c r="AT846" s="69"/>
      <c r="AU846" s="69"/>
      <c r="AV846" s="69"/>
      <c r="AW846" s="69"/>
      <c r="AX846" s="69"/>
      <c r="AY846" s="69"/>
      <c r="AZ846" s="69"/>
      <c r="BA846" s="69"/>
      <c r="BB846" s="69"/>
      <c r="BC846" s="69"/>
      <c r="BD846" s="69"/>
      <c r="BE846" s="69"/>
      <c r="BF846" s="69"/>
      <c r="BG846" s="69"/>
      <c r="BH846" s="69"/>
    </row>
    <row r="847" ht="14.25" customHeight="1"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5"/>
      <c r="AA847" s="86"/>
      <c r="AN847" s="86"/>
      <c r="AO847" s="69"/>
      <c r="AP847" s="69"/>
      <c r="AQ847" s="69"/>
      <c r="AR847" s="69"/>
      <c r="AS847" s="69"/>
      <c r="AT847" s="69"/>
      <c r="AU847" s="69"/>
      <c r="AV847" s="69"/>
      <c r="AW847" s="69"/>
      <c r="AX847" s="69"/>
      <c r="AY847" s="69"/>
      <c r="AZ847" s="69"/>
      <c r="BA847" s="69"/>
      <c r="BB847" s="69"/>
      <c r="BC847" s="69"/>
      <c r="BD847" s="69"/>
      <c r="BE847" s="69"/>
      <c r="BF847" s="69"/>
      <c r="BG847" s="69"/>
      <c r="BH847" s="69"/>
    </row>
    <row r="848" ht="14.25" customHeight="1"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5"/>
      <c r="AA848" s="86"/>
      <c r="AN848" s="86"/>
      <c r="AO848" s="69"/>
      <c r="AP848" s="69"/>
      <c r="AQ848" s="69"/>
      <c r="AR848" s="69"/>
      <c r="AS848" s="69"/>
      <c r="AT848" s="69"/>
      <c r="AU848" s="69"/>
      <c r="AV848" s="69"/>
      <c r="AW848" s="69"/>
      <c r="AX848" s="69"/>
      <c r="AY848" s="69"/>
      <c r="AZ848" s="69"/>
      <c r="BA848" s="69"/>
      <c r="BB848" s="69"/>
      <c r="BC848" s="69"/>
      <c r="BD848" s="69"/>
      <c r="BE848" s="69"/>
      <c r="BF848" s="69"/>
      <c r="BG848" s="69"/>
      <c r="BH848" s="69"/>
    </row>
    <row r="849" ht="14.25" customHeight="1"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5"/>
      <c r="AA849" s="86"/>
      <c r="AN849" s="86"/>
      <c r="AO849" s="69"/>
      <c r="AP849" s="69"/>
      <c r="AQ849" s="69"/>
      <c r="AR849" s="69"/>
      <c r="AS849" s="69"/>
      <c r="AT849" s="69"/>
      <c r="AU849" s="69"/>
      <c r="AV849" s="69"/>
      <c r="AW849" s="69"/>
      <c r="AX849" s="69"/>
      <c r="AY849" s="69"/>
      <c r="AZ849" s="69"/>
      <c r="BA849" s="69"/>
      <c r="BB849" s="69"/>
      <c r="BC849" s="69"/>
      <c r="BD849" s="69"/>
      <c r="BE849" s="69"/>
      <c r="BF849" s="69"/>
      <c r="BG849" s="69"/>
      <c r="BH849" s="69"/>
    </row>
    <row r="850" ht="14.25" customHeight="1"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5"/>
      <c r="AA850" s="86"/>
      <c r="AN850" s="86"/>
      <c r="AO850" s="69"/>
      <c r="AP850" s="69"/>
      <c r="AQ850" s="69"/>
      <c r="AR850" s="69"/>
      <c r="AS850" s="69"/>
      <c r="AT850" s="69"/>
      <c r="AU850" s="69"/>
      <c r="AV850" s="69"/>
      <c r="AW850" s="69"/>
      <c r="AX850" s="69"/>
      <c r="AY850" s="69"/>
      <c r="AZ850" s="69"/>
      <c r="BA850" s="69"/>
      <c r="BB850" s="69"/>
      <c r="BC850" s="69"/>
      <c r="BD850" s="69"/>
      <c r="BE850" s="69"/>
      <c r="BF850" s="69"/>
      <c r="BG850" s="69"/>
      <c r="BH850" s="69"/>
    </row>
    <row r="851" ht="14.25" customHeight="1"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5"/>
      <c r="AA851" s="86"/>
      <c r="AN851" s="86"/>
      <c r="AO851" s="69"/>
      <c r="AP851" s="69"/>
      <c r="AQ851" s="69"/>
      <c r="AR851" s="69"/>
      <c r="AS851" s="69"/>
      <c r="AT851" s="69"/>
      <c r="AU851" s="69"/>
      <c r="AV851" s="69"/>
      <c r="AW851" s="69"/>
      <c r="AX851" s="69"/>
      <c r="AY851" s="69"/>
      <c r="AZ851" s="69"/>
      <c r="BA851" s="69"/>
      <c r="BB851" s="69"/>
      <c r="BC851" s="69"/>
      <c r="BD851" s="69"/>
      <c r="BE851" s="69"/>
      <c r="BF851" s="69"/>
      <c r="BG851" s="69"/>
      <c r="BH851" s="69"/>
    </row>
    <row r="852" ht="14.25" customHeight="1"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5"/>
      <c r="AA852" s="86"/>
      <c r="AN852" s="86"/>
      <c r="AO852" s="69"/>
      <c r="AP852" s="69"/>
      <c r="AQ852" s="69"/>
      <c r="AR852" s="69"/>
      <c r="AS852" s="69"/>
      <c r="AT852" s="69"/>
      <c r="AU852" s="69"/>
      <c r="AV852" s="69"/>
      <c r="AW852" s="69"/>
      <c r="AX852" s="69"/>
      <c r="AY852" s="69"/>
      <c r="AZ852" s="69"/>
      <c r="BA852" s="69"/>
      <c r="BB852" s="69"/>
      <c r="BC852" s="69"/>
      <c r="BD852" s="69"/>
      <c r="BE852" s="69"/>
      <c r="BF852" s="69"/>
      <c r="BG852" s="69"/>
      <c r="BH852" s="69"/>
    </row>
    <row r="853" ht="14.25" customHeight="1"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5"/>
      <c r="AA853" s="86"/>
      <c r="AN853" s="86"/>
      <c r="AO853" s="69"/>
      <c r="AP853" s="69"/>
      <c r="AQ853" s="69"/>
      <c r="AR853" s="69"/>
      <c r="AS853" s="69"/>
      <c r="AT853" s="69"/>
      <c r="AU853" s="69"/>
      <c r="AV853" s="69"/>
      <c r="AW853" s="69"/>
      <c r="AX853" s="69"/>
      <c r="AY853" s="69"/>
      <c r="AZ853" s="69"/>
      <c r="BA853" s="69"/>
      <c r="BB853" s="69"/>
      <c r="BC853" s="69"/>
      <c r="BD853" s="69"/>
      <c r="BE853" s="69"/>
      <c r="BF853" s="69"/>
      <c r="BG853" s="69"/>
      <c r="BH853" s="69"/>
    </row>
    <row r="854" ht="14.25" customHeight="1"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5"/>
      <c r="AA854" s="86"/>
      <c r="AN854" s="86"/>
      <c r="AO854" s="69"/>
      <c r="AP854" s="69"/>
      <c r="AQ854" s="69"/>
      <c r="AR854" s="69"/>
      <c r="AS854" s="69"/>
      <c r="AT854" s="69"/>
      <c r="AU854" s="69"/>
      <c r="AV854" s="69"/>
      <c r="AW854" s="69"/>
      <c r="AX854" s="69"/>
      <c r="AY854" s="69"/>
      <c r="AZ854" s="69"/>
      <c r="BA854" s="69"/>
      <c r="BB854" s="69"/>
      <c r="BC854" s="69"/>
      <c r="BD854" s="69"/>
      <c r="BE854" s="69"/>
      <c r="BF854" s="69"/>
      <c r="BG854" s="69"/>
      <c r="BH854" s="69"/>
    </row>
    <row r="855" ht="14.25" customHeight="1"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5"/>
      <c r="AA855" s="86"/>
      <c r="AN855" s="86"/>
      <c r="AO855" s="69"/>
      <c r="AP855" s="69"/>
      <c r="AQ855" s="69"/>
      <c r="AR855" s="69"/>
      <c r="AS855" s="69"/>
      <c r="AT855" s="69"/>
      <c r="AU855" s="69"/>
      <c r="AV855" s="69"/>
      <c r="AW855" s="69"/>
      <c r="AX855" s="69"/>
      <c r="AY855" s="69"/>
      <c r="AZ855" s="69"/>
      <c r="BA855" s="69"/>
      <c r="BB855" s="69"/>
      <c r="BC855" s="69"/>
      <c r="BD855" s="69"/>
      <c r="BE855" s="69"/>
      <c r="BF855" s="69"/>
      <c r="BG855" s="69"/>
      <c r="BH855" s="69"/>
    </row>
    <row r="856" ht="14.25" customHeight="1"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5"/>
      <c r="AA856" s="86"/>
      <c r="AN856" s="86"/>
      <c r="AO856" s="69"/>
      <c r="AP856" s="69"/>
      <c r="AQ856" s="69"/>
      <c r="AR856" s="69"/>
      <c r="AS856" s="69"/>
      <c r="AT856" s="69"/>
      <c r="AU856" s="69"/>
      <c r="AV856" s="69"/>
      <c r="AW856" s="69"/>
      <c r="AX856" s="69"/>
      <c r="AY856" s="69"/>
      <c r="AZ856" s="69"/>
      <c r="BA856" s="69"/>
      <c r="BB856" s="69"/>
      <c r="BC856" s="69"/>
      <c r="BD856" s="69"/>
      <c r="BE856" s="69"/>
      <c r="BF856" s="69"/>
      <c r="BG856" s="69"/>
      <c r="BH856" s="69"/>
    </row>
    <row r="857" ht="14.25" customHeight="1"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5"/>
      <c r="AA857" s="86"/>
      <c r="AN857" s="86"/>
      <c r="AO857" s="69"/>
      <c r="AP857" s="69"/>
      <c r="AQ857" s="69"/>
      <c r="AR857" s="69"/>
      <c r="AS857" s="69"/>
      <c r="AT857" s="69"/>
      <c r="AU857" s="69"/>
      <c r="AV857" s="69"/>
      <c r="AW857" s="69"/>
      <c r="AX857" s="69"/>
      <c r="AY857" s="69"/>
      <c r="AZ857" s="69"/>
      <c r="BA857" s="69"/>
      <c r="BB857" s="69"/>
      <c r="BC857" s="69"/>
      <c r="BD857" s="69"/>
      <c r="BE857" s="69"/>
      <c r="BF857" s="69"/>
      <c r="BG857" s="69"/>
      <c r="BH857" s="69"/>
    </row>
    <row r="858" ht="14.25" customHeight="1"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5"/>
      <c r="AA858" s="86"/>
      <c r="AN858" s="86"/>
      <c r="AO858" s="69"/>
      <c r="AP858" s="69"/>
      <c r="AQ858" s="69"/>
      <c r="AR858" s="69"/>
      <c r="AS858" s="69"/>
      <c r="AT858" s="69"/>
      <c r="AU858" s="69"/>
      <c r="AV858" s="69"/>
      <c r="AW858" s="69"/>
      <c r="AX858" s="69"/>
      <c r="AY858" s="69"/>
      <c r="AZ858" s="69"/>
      <c r="BA858" s="69"/>
      <c r="BB858" s="69"/>
      <c r="BC858" s="69"/>
      <c r="BD858" s="69"/>
      <c r="BE858" s="69"/>
      <c r="BF858" s="69"/>
      <c r="BG858" s="69"/>
      <c r="BH858" s="69"/>
    </row>
    <row r="859" ht="14.25" customHeight="1"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5"/>
      <c r="AA859" s="86"/>
      <c r="AN859" s="86"/>
      <c r="AO859" s="69"/>
      <c r="AP859" s="69"/>
      <c r="AQ859" s="69"/>
      <c r="AR859" s="69"/>
      <c r="AS859" s="69"/>
      <c r="AT859" s="69"/>
      <c r="AU859" s="69"/>
      <c r="AV859" s="69"/>
      <c r="AW859" s="69"/>
      <c r="AX859" s="69"/>
      <c r="AY859" s="69"/>
      <c r="AZ859" s="69"/>
      <c r="BA859" s="69"/>
      <c r="BB859" s="69"/>
      <c r="BC859" s="69"/>
      <c r="BD859" s="69"/>
      <c r="BE859" s="69"/>
      <c r="BF859" s="69"/>
      <c r="BG859" s="69"/>
      <c r="BH859" s="69"/>
    </row>
    <row r="860" ht="14.25" customHeight="1"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5"/>
      <c r="AA860" s="86"/>
      <c r="AN860" s="86"/>
      <c r="AO860" s="69"/>
      <c r="AP860" s="69"/>
      <c r="AQ860" s="69"/>
      <c r="AR860" s="69"/>
      <c r="AS860" s="69"/>
      <c r="AT860" s="69"/>
      <c r="AU860" s="69"/>
      <c r="AV860" s="69"/>
      <c r="AW860" s="69"/>
      <c r="AX860" s="69"/>
      <c r="AY860" s="69"/>
      <c r="AZ860" s="69"/>
      <c r="BA860" s="69"/>
      <c r="BB860" s="69"/>
      <c r="BC860" s="69"/>
      <c r="BD860" s="69"/>
      <c r="BE860" s="69"/>
      <c r="BF860" s="69"/>
      <c r="BG860" s="69"/>
      <c r="BH860" s="69"/>
    </row>
    <row r="861" ht="14.25" customHeight="1"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5"/>
      <c r="AA861" s="86"/>
      <c r="AN861" s="86"/>
      <c r="AO861" s="69"/>
      <c r="AP861" s="69"/>
      <c r="AQ861" s="69"/>
      <c r="AR861" s="69"/>
      <c r="AS861" s="69"/>
      <c r="AT861" s="69"/>
      <c r="AU861" s="69"/>
      <c r="AV861" s="69"/>
      <c r="AW861" s="69"/>
      <c r="AX861" s="69"/>
      <c r="AY861" s="69"/>
      <c r="AZ861" s="69"/>
      <c r="BA861" s="69"/>
      <c r="BB861" s="69"/>
      <c r="BC861" s="69"/>
      <c r="BD861" s="69"/>
      <c r="BE861" s="69"/>
      <c r="BF861" s="69"/>
      <c r="BG861" s="69"/>
      <c r="BH861" s="69"/>
    </row>
    <row r="862" ht="14.25" customHeight="1"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5"/>
      <c r="AA862" s="86"/>
      <c r="AN862" s="86"/>
      <c r="AO862" s="69"/>
      <c r="AP862" s="69"/>
      <c r="AQ862" s="69"/>
      <c r="AR862" s="69"/>
      <c r="AS862" s="69"/>
      <c r="AT862" s="69"/>
      <c r="AU862" s="69"/>
      <c r="AV862" s="69"/>
      <c r="AW862" s="69"/>
      <c r="AX862" s="69"/>
      <c r="AY862" s="69"/>
      <c r="AZ862" s="69"/>
      <c r="BA862" s="69"/>
      <c r="BB862" s="69"/>
      <c r="BC862" s="69"/>
      <c r="BD862" s="69"/>
      <c r="BE862" s="69"/>
      <c r="BF862" s="69"/>
      <c r="BG862" s="69"/>
      <c r="BH862" s="69"/>
    </row>
    <row r="863" ht="14.25" customHeight="1"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5"/>
      <c r="AA863" s="86"/>
      <c r="AN863" s="86"/>
      <c r="AO863" s="69"/>
      <c r="AP863" s="69"/>
      <c r="AQ863" s="69"/>
      <c r="AR863" s="69"/>
      <c r="AS863" s="69"/>
      <c r="AT863" s="69"/>
      <c r="AU863" s="69"/>
      <c r="AV863" s="69"/>
      <c r="AW863" s="69"/>
      <c r="AX863" s="69"/>
      <c r="AY863" s="69"/>
      <c r="AZ863" s="69"/>
      <c r="BA863" s="69"/>
      <c r="BB863" s="69"/>
      <c r="BC863" s="69"/>
      <c r="BD863" s="69"/>
      <c r="BE863" s="69"/>
      <c r="BF863" s="69"/>
      <c r="BG863" s="69"/>
      <c r="BH863" s="69"/>
    </row>
    <row r="864" ht="14.25" customHeight="1"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5"/>
      <c r="AA864" s="86"/>
      <c r="AN864" s="86"/>
      <c r="AO864" s="69"/>
      <c r="AP864" s="69"/>
      <c r="AQ864" s="69"/>
      <c r="AR864" s="69"/>
      <c r="AS864" s="69"/>
      <c r="AT864" s="69"/>
      <c r="AU864" s="69"/>
      <c r="AV864" s="69"/>
      <c r="AW864" s="69"/>
      <c r="AX864" s="69"/>
      <c r="AY864" s="69"/>
      <c r="AZ864" s="69"/>
      <c r="BA864" s="69"/>
      <c r="BB864" s="69"/>
      <c r="BC864" s="69"/>
      <c r="BD864" s="69"/>
      <c r="BE864" s="69"/>
      <c r="BF864" s="69"/>
      <c r="BG864" s="69"/>
      <c r="BH864" s="69"/>
    </row>
    <row r="865" ht="14.25" customHeight="1"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5"/>
      <c r="AA865" s="86"/>
      <c r="AN865" s="86"/>
      <c r="AO865" s="69"/>
      <c r="AP865" s="69"/>
      <c r="AQ865" s="69"/>
      <c r="AR865" s="69"/>
      <c r="AS865" s="69"/>
      <c r="AT865" s="69"/>
      <c r="AU865" s="69"/>
      <c r="AV865" s="69"/>
      <c r="AW865" s="69"/>
      <c r="AX865" s="69"/>
      <c r="AY865" s="69"/>
      <c r="AZ865" s="69"/>
      <c r="BA865" s="69"/>
      <c r="BB865" s="69"/>
      <c r="BC865" s="69"/>
      <c r="BD865" s="69"/>
      <c r="BE865" s="69"/>
      <c r="BF865" s="69"/>
      <c r="BG865" s="69"/>
      <c r="BH865" s="69"/>
    </row>
    <row r="866" ht="14.25" customHeight="1"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5"/>
      <c r="AA866" s="86"/>
      <c r="AN866" s="86"/>
      <c r="AO866" s="69"/>
      <c r="AP866" s="69"/>
      <c r="AQ866" s="69"/>
      <c r="AR866" s="69"/>
      <c r="AS866" s="69"/>
      <c r="AT866" s="69"/>
      <c r="AU866" s="69"/>
      <c r="AV866" s="69"/>
      <c r="AW866" s="69"/>
      <c r="AX866" s="69"/>
      <c r="AY866" s="69"/>
      <c r="AZ866" s="69"/>
      <c r="BA866" s="69"/>
      <c r="BB866" s="69"/>
      <c r="BC866" s="69"/>
      <c r="BD866" s="69"/>
      <c r="BE866" s="69"/>
      <c r="BF866" s="69"/>
      <c r="BG866" s="69"/>
      <c r="BH866" s="69"/>
    </row>
    <row r="867" ht="14.25" customHeight="1"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5"/>
      <c r="AA867" s="86"/>
      <c r="AN867" s="86"/>
      <c r="AO867" s="69"/>
      <c r="AP867" s="69"/>
      <c r="AQ867" s="69"/>
      <c r="AR867" s="69"/>
      <c r="AS867" s="69"/>
      <c r="AT867" s="69"/>
      <c r="AU867" s="69"/>
      <c r="AV867" s="69"/>
      <c r="AW867" s="69"/>
      <c r="AX867" s="69"/>
      <c r="AY867" s="69"/>
      <c r="AZ867" s="69"/>
      <c r="BA867" s="69"/>
      <c r="BB867" s="69"/>
      <c r="BC867" s="69"/>
      <c r="BD867" s="69"/>
      <c r="BE867" s="69"/>
      <c r="BF867" s="69"/>
      <c r="BG867" s="69"/>
      <c r="BH867" s="69"/>
    </row>
    <row r="868" ht="14.25" customHeight="1"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5"/>
      <c r="AA868" s="86"/>
      <c r="AN868" s="86"/>
      <c r="AO868" s="69"/>
      <c r="AP868" s="69"/>
      <c r="AQ868" s="69"/>
      <c r="AR868" s="69"/>
      <c r="AS868" s="69"/>
      <c r="AT868" s="69"/>
      <c r="AU868" s="69"/>
      <c r="AV868" s="69"/>
      <c r="AW868" s="69"/>
      <c r="AX868" s="69"/>
      <c r="AY868" s="69"/>
      <c r="AZ868" s="69"/>
      <c r="BA868" s="69"/>
      <c r="BB868" s="69"/>
      <c r="BC868" s="69"/>
      <c r="BD868" s="69"/>
      <c r="BE868" s="69"/>
      <c r="BF868" s="69"/>
      <c r="BG868" s="69"/>
      <c r="BH868" s="69"/>
    </row>
    <row r="869" ht="14.25" customHeight="1"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5"/>
      <c r="AA869" s="86"/>
      <c r="AN869" s="86"/>
      <c r="AO869" s="69"/>
      <c r="AP869" s="69"/>
      <c r="AQ869" s="69"/>
      <c r="AR869" s="69"/>
      <c r="AS869" s="69"/>
      <c r="AT869" s="69"/>
      <c r="AU869" s="69"/>
      <c r="AV869" s="69"/>
      <c r="AW869" s="69"/>
      <c r="AX869" s="69"/>
      <c r="AY869" s="69"/>
      <c r="AZ869" s="69"/>
      <c r="BA869" s="69"/>
      <c r="BB869" s="69"/>
      <c r="BC869" s="69"/>
      <c r="BD869" s="69"/>
      <c r="BE869" s="69"/>
      <c r="BF869" s="69"/>
      <c r="BG869" s="69"/>
      <c r="BH869" s="69"/>
    </row>
    <row r="870" ht="14.25" customHeight="1"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5"/>
      <c r="AA870" s="86"/>
      <c r="AN870" s="86"/>
      <c r="AO870" s="69"/>
      <c r="AP870" s="69"/>
      <c r="AQ870" s="69"/>
      <c r="AR870" s="69"/>
      <c r="AS870" s="69"/>
      <c r="AT870" s="69"/>
      <c r="AU870" s="69"/>
      <c r="AV870" s="69"/>
      <c r="AW870" s="69"/>
      <c r="AX870" s="69"/>
      <c r="AY870" s="69"/>
      <c r="AZ870" s="69"/>
      <c r="BA870" s="69"/>
      <c r="BB870" s="69"/>
      <c r="BC870" s="69"/>
      <c r="BD870" s="69"/>
      <c r="BE870" s="69"/>
      <c r="BF870" s="69"/>
      <c r="BG870" s="69"/>
      <c r="BH870" s="69"/>
    </row>
    <row r="871" ht="14.25" customHeight="1"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5"/>
      <c r="AA871" s="86"/>
      <c r="AN871" s="86"/>
      <c r="AO871" s="69"/>
      <c r="AP871" s="69"/>
      <c r="AQ871" s="69"/>
      <c r="AR871" s="69"/>
      <c r="AS871" s="69"/>
      <c r="AT871" s="69"/>
      <c r="AU871" s="69"/>
      <c r="AV871" s="69"/>
      <c r="AW871" s="69"/>
      <c r="AX871" s="69"/>
      <c r="AY871" s="69"/>
      <c r="AZ871" s="69"/>
      <c r="BA871" s="69"/>
      <c r="BB871" s="69"/>
      <c r="BC871" s="69"/>
      <c r="BD871" s="69"/>
      <c r="BE871" s="69"/>
      <c r="BF871" s="69"/>
      <c r="BG871" s="69"/>
      <c r="BH871" s="69"/>
    </row>
    <row r="872" ht="14.25" customHeight="1"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5"/>
      <c r="AA872" s="86"/>
      <c r="AN872" s="86"/>
      <c r="AO872" s="69"/>
      <c r="AP872" s="69"/>
      <c r="AQ872" s="69"/>
      <c r="AR872" s="69"/>
      <c r="AS872" s="69"/>
      <c r="AT872" s="69"/>
      <c r="AU872" s="69"/>
      <c r="AV872" s="69"/>
      <c r="AW872" s="69"/>
      <c r="AX872" s="69"/>
      <c r="AY872" s="69"/>
      <c r="AZ872" s="69"/>
      <c r="BA872" s="69"/>
      <c r="BB872" s="69"/>
      <c r="BC872" s="69"/>
      <c r="BD872" s="69"/>
      <c r="BE872" s="69"/>
      <c r="BF872" s="69"/>
      <c r="BG872" s="69"/>
      <c r="BH872" s="69"/>
    </row>
    <row r="873" ht="14.25" customHeight="1"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5"/>
      <c r="AA873" s="86"/>
      <c r="AN873" s="86"/>
      <c r="AO873" s="69"/>
      <c r="AP873" s="69"/>
      <c r="AQ873" s="69"/>
      <c r="AR873" s="69"/>
      <c r="AS873" s="69"/>
      <c r="AT873" s="69"/>
      <c r="AU873" s="69"/>
      <c r="AV873" s="69"/>
      <c r="AW873" s="69"/>
      <c r="AX873" s="69"/>
      <c r="AY873" s="69"/>
      <c r="AZ873" s="69"/>
      <c r="BA873" s="69"/>
      <c r="BB873" s="69"/>
      <c r="BC873" s="69"/>
      <c r="BD873" s="69"/>
      <c r="BE873" s="69"/>
      <c r="BF873" s="69"/>
      <c r="BG873" s="69"/>
      <c r="BH873" s="69"/>
    </row>
    <row r="874" ht="14.25" customHeight="1"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5"/>
      <c r="AA874" s="86"/>
      <c r="AN874" s="86"/>
      <c r="AO874" s="69"/>
      <c r="AP874" s="69"/>
      <c r="AQ874" s="69"/>
      <c r="AR874" s="69"/>
      <c r="AS874" s="69"/>
      <c r="AT874" s="69"/>
      <c r="AU874" s="69"/>
      <c r="AV874" s="69"/>
      <c r="AW874" s="69"/>
      <c r="AX874" s="69"/>
      <c r="AY874" s="69"/>
      <c r="AZ874" s="69"/>
      <c r="BA874" s="69"/>
      <c r="BB874" s="69"/>
      <c r="BC874" s="69"/>
      <c r="BD874" s="69"/>
      <c r="BE874" s="69"/>
      <c r="BF874" s="69"/>
      <c r="BG874" s="69"/>
      <c r="BH874" s="69"/>
    </row>
    <row r="875" ht="14.25" customHeight="1"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5"/>
      <c r="AA875" s="86"/>
      <c r="AN875" s="86"/>
      <c r="AO875" s="69"/>
      <c r="AP875" s="69"/>
      <c r="AQ875" s="69"/>
      <c r="AR875" s="69"/>
      <c r="AS875" s="69"/>
      <c r="AT875" s="69"/>
      <c r="AU875" s="69"/>
      <c r="AV875" s="69"/>
      <c r="AW875" s="69"/>
      <c r="AX875" s="69"/>
      <c r="AY875" s="69"/>
      <c r="AZ875" s="69"/>
      <c r="BA875" s="69"/>
      <c r="BB875" s="69"/>
      <c r="BC875" s="69"/>
      <c r="BD875" s="69"/>
      <c r="BE875" s="69"/>
      <c r="BF875" s="69"/>
      <c r="BG875" s="69"/>
      <c r="BH875" s="69"/>
    </row>
    <row r="876" ht="14.25" customHeight="1"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5"/>
      <c r="AA876" s="86"/>
      <c r="AN876" s="86"/>
      <c r="AO876" s="69"/>
      <c r="AP876" s="69"/>
      <c r="AQ876" s="69"/>
      <c r="AR876" s="69"/>
      <c r="AS876" s="69"/>
      <c r="AT876" s="69"/>
      <c r="AU876" s="69"/>
      <c r="AV876" s="69"/>
      <c r="AW876" s="69"/>
      <c r="AX876" s="69"/>
      <c r="AY876" s="69"/>
      <c r="AZ876" s="69"/>
      <c r="BA876" s="69"/>
      <c r="BB876" s="69"/>
      <c r="BC876" s="69"/>
      <c r="BD876" s="69"/>
      <c r="BE876" s="69"/>
      <c r="BF876" s="69"/>
      <c r="BG876" s="69"/>
      <c r="BH876" s="69"/>
    </row>
    <row r="877" ht="14.25" customHeight="1"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5"/>
      <c r="AA877" s="86"/>
      <c r="AN877" s="86"/>
      <c r="AO877" s="69"/>
      <c r="AP877" s="69"/>
      <c r="AQ877" s="69"/>
      <c r="AR877" s="69"/>
      <c r="AS877" s="69"/>
      <c r="AT877" s="69"/>
      <c r="AU877" s="69"/>
      <c r="AV877" s="69"/>
      <c r="AW877" s="69"/>
      <c r="AX877" s="69"/>
      <c r="AY877" s="69"/>
      <c r="AZ877" s="69"/>
      <c r="BA877" s="69"/>
      <c r="BB877" s="69"/>
      <c r="BC877" s="69"/>
      <c r="BD877" s="69"/>
      <c r="BE877" s="69"/>
      <c r="BF877" s="69"/>
      <c r="BG877" s="69"/>
      <c r="BH877" s="69"/>
    </row>
    <row r="878" ht="14.25" customHeight="1"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5"/>
      <c r="AA878" s="86"/>
      <c r="AN878" s="86"/>
      <c r="AO878" s="69"/>
      <c r="AP878" s="69"/>
      <c r="AQ878" s="69"/>
      <c r="AR878" s="69"/>
      <c r="AS878" s="69"/>
      <c r="AT878" s="69"/>
      <c r="AU878" s="69"/>
      <c r="AV878" s="69"/>
      <c r="AW878" s="69"/>
      <c r="AX878" s="69"/>
      <c r="AY878" s="69"/>
      <c r="AZ878" s="69"/>
      <c r="BA878" s="69"/>
      <c r="BB878" s="69"/>
      <c r="BC878" s="69"/>
      <c r="BD878" s="69"/>
      <c r="BE878" s="69"/>
      <c r="BF878" s="69"/>
      <c r="BG878" s="69"/>
      <c r="BH878" s="69"/>
    </row>
    <row r="879" ht="14.25" customHeight="1"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5"/>
      <c r="AA879" s="86"/>
      <c r="AN879" s="86"/>
      <c r="AO879" s="69"/>
      <c r="AP879" s="69"/>
      <c r="AQ879" s="69"/>
      <c r="AR879" s="69"/>
      <c r="AS879" s="69"/>
      <c r="AT879" s="69"/>
      <c r="AU879" s="69"/>
      <c r="AV879" s="69"/>
      <c r="AW879" s="69"/>
      <c r="AX879" s="69"/>
      <c r="AY879" s="69"/>
      <c r="AZ879" s="69"/>
      <c r="BA879" s="69"/>
      <c r="BB879" s="69"/>
      <c r="BC879" s="69"/>
      <c r="BD879" s="69"/>
      <c r="BE879" s="69"/>
      <c r="BF879" s="69"/>
      <c r="BG879" s="69"/>
      <c r="BH879" s="69"/>
    </row>
    <row r="880" ht="14.25" customHeight="1"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5"/>
      <c r="AA880" s="86"/>
      <c r="AN880" s="86"/>
      <c r="AO880" s="69"/>
      <c r="AP880" s="69"/>
      <c r="AQ880" s="69"/>
      <c r="AR880" s="69"/>
      <c r="AS880" s="69"/>
      <c r="AT880" s="69"/>
      <c r="AU880" s="69"/>
      <c r="AV880" s="69"/>
      <c r="AW880" s="69"/>
      <c r="AX880" s="69"/>
      <c r="AY880" s="69"/>
      <c r="AZ880" s="69"/>
      <c r="BA880" s="69"/>
      <c r="BB880" s="69"/>
      <c r="BC880" s="69"/>
      <c r="BD880" s="69"/>
      <c r="BE880" s="69"/>
      <c r="BF880" s="69"/>
      <c r="BG880" s="69"/>
      <c r="BH880" s="69"/>
    </row>
    <row r="881" ht="14.25" customHeight="1"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5"/>
      <c r="AA881" s="86"/>
      <c r="AN881" s="86"/>
      <c r="AO881" s="69"/>
      <c r="AP881" s="69"/>
      <c r="AQ881" s="69"/>
      <c r="AR881" s="69"/>
      <c r="AS881" s="69"/>
      <c r="AT881" s="69"/>
      <c r="AU881" s="69"/>
      <c r="AV881" s="69"/>
      <c r="AW881" s="69"/>
      <c r="AX881" s="69"/>
      <c r="AY881" s="69"/>
      <c r="AZ881" s="69"/>
      <c r="BA881" s="69"/>
      <c r="BB881" s="69"/>
      <c r="BC881" s="69"/>
      <c r="BD881" s="69"/>
      <c r="BE881" s="69"/>
      <c r="BF881" s="69"/>
      <c r="BG881" s="69"/>
      <c r="BH881" s="69"/>
    </row>
    <row r="882" ht="14.25" customHeight="1"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5"/>
      <c r="AA882" s="86"/>
      <c r="AN882" s="86"/>
      <c r="AO882" s="69"/>
      <c r="AP882" s="69"/>
      <c r="AQ882" s="69"/>
      <c r="AR882" s="69"/>
      <c r="AS882" s="69"/>
      <c r="AT882" s="69"/>
      <c r="AU882" s="69"/>
      <c r="AV882" s="69"/>
      <c r="AW882" s="69"/>
      <c r="AX882" s="69"/>
      <c r="AY882" s="69"/>
      <c r="AZ882" s="69"/>
      <c r="BA882" s="69"/>
      <c r="BB882" s="69"/>
      <c r="BC882" s="69"/>
      <c r="BD882" s="69"/>
      <c r="BE882" s="69"/>
      <c r="BF882" s="69"/>
      <c r="BG882" s="69"/>
      <c r="BH882" s="69"/>
    </row>
    <row r="883" ht="14.25" customHeight="1"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5"/>
      <c r="AA883" s="86"/>
      <c r="AN883" s="86"/>
      <c r="AO883" s="69"/>
      <c r="AP883" s="69"/>
      <c r="AQ883" s="69"/>
      <c r="AR883" s="69"/>
      <c r="AS883" s="69"/>
      <c r="AT883" s="69"/>
      <c r="AU883" s="69"/>
      <c r="AV883" s="69"/>
      <c r="AW883" s="69"/>
      <c r="AX883" s="69"/>
      <c r="AY883" s="69"/>
      <c r="AZ883" s="69"/>
      <c r="BA883" s="69"/>
      <c r="BB883" s="69"/>
      <c r="BC883" s="69"/>
      <c r="BD883" s="69"/>
      <c r="BE883" s="69"/>
      <c r="BF883" s="69"/>
      <c r="BG883" s="69"/>
      <c r="BH883" s="69"/>
    </row>
    <row r="884" ht="14.25" customHeight="1"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5"/>
      <c r="AA884" s="86"/>
      <c r="AN884" s="86"/>
      <c r="AO884" s="69"/>
      <c r="AP884" s="69"/>
      <c r="AQ884" s="69"/>
      <c r="AR884" s="69"/>
      <c r="AS884" s="69"/>
      <c r="AT884" s="69"/>
      <c r="AU884" s="69"/>
      <c r="AV884" s="69"/>
      <c r="AW884" s="69"/>
      <c r="AX884" s="69"/>
      <c r="AY884" s="69"/>
      <c r="AZ884" s="69"/>
      <c r="BA884" s="69"/>
      <c r="BB884" s="69"/>
      <c r="BC884" s="69"/>
      <c r="BD884" s="69"/>
      <c r="BE884" s="69"/>
      <c r="BF884" s="69"/>
      <c r="BG884" s="69"/>
      <c r="BH884" s="69"/>
    </row>
    <row r="885" ht="14.25" customHeight="1"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5"/>
      <c r="AA885" s="86"/>
      <c r="AN885" s="86"/>
      <c r="AO885" s="69"/>
      <c r="AP885" s="69"/>
      <c r="AQ885" s="69"/>
      <c r="AR885" s="69"/>
      <c r="AS885" s="69"/>
      <c r="AT885" s="69"/>
      <c r="AU885" s="69"/>
      <c r="AV885" s="69"/>
      <c r="AW885" s="69"/>
      <c r="AX885" s="69"/>
      <c r="AY885" s="69"/>
      <c r="AZ885" s="69"/>
      <c r="BA885" s="69"/>
      <c r="BB885" s="69"/>
      <c r="BC885" s="69"/>
      <c r="BD885" s="69"/>
      <c r="BE885" s="69"/>
      <c r="BF885" s="69"/>
      <c r="BG885" s="69"/>
      <c r="BH885" s="69"/>
    </row>
    <row r="886" ht="14.25" customHeight="1"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5"/>
      <c r="AA886" s="86"/>
      <c r="AN886" s="86"/>
      <c r="AO886" s="69"/>
      <c r="AP886" s="69"/>
      <c r="AQ886" s="69"/>
      <c r="AR886" s="69"/>
      <c r="AS886" s="69"/>
      <c r="AT886" s="69"/>
      <c r="AU886" s="69"/>
      <c r="AV886" s="69"/>
      <c r="AW886" s="69"/>
      <c r="AX886" s="69"/>
      <c r="AY886" s="69"/>
      <c r="AZ886" s="69"/>
      <c r="BA886" s="69"/>
      <c r="BB886" s="69"/>
      <c r="BC886" s="69"/>
      <c r="BD886" s="69"/>
      <c r="BE886" s="69"/>
      <c r="BF886" s="69"/>
      <c r="BG886" s="69"/>
      <c r="BH886" s="69"/>
    </row>
    <row r="887" ht="14.25" customHeight="1"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5"/>
      <c r="AA887" s="86"/>
      <c r="AN887" s="86"/>
      <c r="AO887" s="69"/>
      <c r="AP887" s="69"/>
      <c r="AQ887" s="69"/>
      <c r="AR887" s="69"/>
      <c r="AS887" s="69"/>
      <c r="AT887" s="69"/>
      <c r="AU887" s="69"/>
      <c r="AV887" s="69"/>
      <c r="AW887" s="69"/>
      <c r="AX887" s="69"/>
      <c r="AY887" s="69"/>
      <c r="AZ887" s="69"/>
      <c r="BA887" s="69"/>
      <c r="BB887" s="69"/>
      <c r="BC887" s="69"/>
      <c r="BD887" s="69"/>
      <c r="BE887" s="69"/>
      <c r="BF887" s="69"/>
      <c r="BG887" s="69"/>
      <c r="BH887" s="69"/>
    </row>
    <row r="888" ht="14.25" customHeight="1"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5"/>
      <c r="AA888" s="86"/>
      <c r="AN888" s="86"/>
      <c r="AO888" s="69"/>
      <c r="AP888" s="69"/>
      <c r="AQ888" s="69"/>
      <c r="AR888" s="69"/>
      <c r="AS888" s="69"/>
      <c r="AT888" s="69"/>
      <c r="AU888" s="69"/>
      <c r="AV888" s="69"/>
      <c r="AW888" s="69"/>
      <c r="AX888" s="69"/>
      <c r="AY888" s="69"/>
      <c r="AZ888" s="69"/>
      <c r="BA888" s="69"/>
      <c r="BB888" s="69"/>
      <c r="BC888" s="69"/>
      <c r="BD888" s="69"/>
      <c r="BE888" s="69"/>
      <c r="BF888" s="69"/>
      <c r="BG888" s="69"/>
      <c r="BH888" s="69"/>
    </row>
    <row r="889" ht="14.25" customHeight="1"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5"/>
      <c r="AA889" s="86"/>
      <c r="AN889" s="86"/>
      <c r="AO889" s="69"/>
      <c r="AP889" s="69"/>
      <c r="AQ889" s="69"/>
      <c r="AR889" s="69"/>
      <c r="AS889" s="69"/>
      <c r="AT889" s="69"/>
      <c r="AU889" s="69"/>
      <c r="AV889" s="69"/>
      <c r="AW889" s="69"/>
      <c r="AX889" s="69"/>
      <c r="AY889" s="69"/>
      <c r="AZ889" s="69"/>
      <c r="BA889" s="69"/>
      <c r="BB889" s="69"/>
      <c r="BC889" s="69"/>
      <c r="BD889" s="69"/>
      <c r="BE889" s="69"/>
      <c r="BF889" s="69"/>
      <c r="BG889" s="69"/>
      <c r="BH889" s="69"/>
    </row>
    <row r="890" ht="14.25" customHeight="1"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5"/>
      <c r="AA890" s="86"/>
      <c r="AN890" s="86"/>
      <c r="AO890" s="69"/>
      <c r="AP890" s="69"/>
      <c r="AQ890" s="69"/>
      <c r="AR890" s="69"/>
      <c r="AS890" s="69"/>
      <c r="AT890" s="69"/>
      <c r="AU890" s="69"/>
      <c r="AV890" s="69"/>
      <c r="AW890" s="69"/>
      <c r="AX890" s="69"/>
      <c r="AY890" s="69"/>
      <c r="AZ890" s="69"/>
      <c r="BA890" s="69"/>
      <c r="BB890" s="69"/>
      <c r="BC890" s="69"/>
      <c r="BD890" s="69"/>
      <c r="BE890" s="69"/>
      <c r="BF890" s="69"/>
      <c r="BG890" s="69"/>
      <c r="BH890" s="69"/>
    </row>
    <row r="891" ht="14.25" customHeight="1"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5"/>
      <c r="AA891" s="86"/>
      <c r="AN891" s="86"/>
      <c r="AO891" s="69"/>
      <c r="AP891" s="69"/>
      <c r="AQ891" s="69"/>
      <c r="AR891" s="69"/>
      <c r="AS891" s="69"/>
      <c r="AT891" s="69"/>
      <c r="AU891" s="69"/>
      <c r="AV891" s="69"/>
      <c r="AW891" s="69"/>
      <c r="AX891" s="69"/>
      <c r="AY891" s="69"/>
      <c r="AZ891" s="69"/>
      <c r="BA891" s="69"/>
      <c r="BB891" s="69"/>
      <c r="BC891" s="69"/>
      <c r="BD891" s="69"/>
      <c r="BE891" s="69"/>
      <c r="BF891" s="69"/>
      <c r="BG891" s="69"/>
      <c r="BH891" s="69"/>
    </row>
    <row r="892" ht="14.25" customHeight="1"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5"/>
      <c r="AA892" s="86"/>
      <c r="AN892" s="86"/>
      <c r="AO892" s="69"/>
      <c r="AP892" s="69"/>
      <c r="AQ892" s="69"/>
      <c r="AR892" s="69"/>
      <c r="AS892" s="69"/>
      <c r="AT892" s="69"/>
      <c r="AU892" s="69"/>
      <c r="AV892" s="69"/>
      <c r="AW892" s="69"/>
      <c r="AX892" s="69"/>
      <c r="AY892" s="69"/>
      <c r="AZ892" s="69"/>
      <c r="BA892" s="69"/>
      <c r="BB892" s="69"/>
      <c r="BC892" s="69"/>
      <c r="BD892" s="69"/>
      <c r="BE892" s="69"/>
      <c r="BF892" s="69"/>
      <c r="BG892" s="69"/>
      <c r="BH892" s="69"/>
    </row>
    <row r="893" ht="14.25" customHeight="1"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5"/>
      <c r="AA893" s="86"/>
      <c r="AN893" s="86"/>
      <c r="AO893" s="69"/>
      <c r="AP893" s="69"/>
      <c r="AQ893" s="69"/>
      <c r="AR893" s="69"/>
      <c r="AS893" s="69"/>
      <c r="AT893" s="69"/>
      <c r="AU893" s="69"/>
      <c r="AV893" s="69"/>
      <c r="AW893" s="69"/>
      <c r="AX893" s="69"/>
      <c r="AY893" s="69"/>
      <c r="AZ893" s="69"/>
      <c r="BA893" s="69"/>
      <c r="BB893" s="69"/>
      <c r="BC893" s="69"/>
      <c r="BD893" s="69"/>
      <c r="BE893" s="69"/>
      <c r="BF893" s="69"/>
      <c r="BG893" s="69"/>
      <c r="BH893" s="69"/>
    </row>
    <row r="894" ht="14.25" customHeight="1"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5"/>
      <c r="AA894" s="86"/>
      <c r="AN894" s="86"/>
      <c r="AO894" s="69"/>
      <c r="AP894" s="69"/>
      <c r="AQ894" s="69"/>
      <c r="AR894" s="69"/>
      <c r="AS894" s="69"/>
      <c r="AT894" s="69"/>
      <c r="AU894" s="69"/>
      <c r="AV894" s="69"/>
      <c r="AW894" s="69"/>
      <c r="AX894" s="69"/>
      <c r="AY894" s="69"/>
      <c r="AZ894" s="69"/>
      <c r="BA894" s="69"/>
      <c r="BB894" s="69"/>
      <c r="BC894" s="69"/>
      <c r="BD894" s="69"/>
      <c r="BE894" s="69"/>
      <c r="BF894" s="69"/>
      <c r="BG894" s="69"/>
      <c r="BH894" s="69"/>
    </row>
    <row r="895" ht="14.25" customHeight="1"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5"/>
      <c r="AA895" s="86"/>
      <c r="AN895" s="86"/>
      <c r="AO895" s="69"/>
      <c r="AP895" s="69"/>
      <c r="AQ895" s="69"/>
      <c r="AR895" s="69"/>
      <c r="AS895" s="69"/>
      <c r="AT895" s="69"/>
      <c r="AU895" s="69"/>
      <c r="AV895" s="69"/>
      <c r="AW895" s="69"/>
      <c r="AX895" s="69"/>
      <c r="AY895" s="69"/>
      <c r="AZ895" s="69"/>
      <c r="BA895" s="69"/>
      <c r="BB895" s="69"/>
      <c r="BC895" s="69"/>
      <c r="BD895" s="69"/>
      <c r="BE895" s="69"/>
      <c r="BF895" s="69"/>
      <c r="BG895" s="69"/>
      <c r="BH895" s="69"/>
    </row>
    <row r="896" ht="14.25" customHeight="1"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5"/>
      <c r="AA896" s="86"/>
      <c r="AN896" s="86"/>
      <c r="AO896" s="69"/>
      <c r="AP896" s="69"/>
      <c r="AQ896" s="69"/>
      <c r="AR896" s="69"/>
      <c r="AS896" s="69"/>
      <c r="AT896" s="69"/>
      <c r="AU896" s="69"/>
      <c r="AV896" s="69"/>
      <c r="AW896" s="69"/>
      <c r="AX896" s="69"/>
      <c r="AY896" s="69"/>
      <c r="AZ896" s="69"/>
      <c r="BA896" s="69"/>
      <c r="BB896" s="69"/>
      <c r="BC896" s="69"/>
      <c r="BD896" s="69"/>
      <c r="BE896" s="69"/>
      <c r="BF896" s="69"/>
      <c r="BG896" s="69"/>
      <c r="BH896" s="69"/>
    </row>
    <row r="897" ht="14.25" customHeight="1"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5"/>
      <c r="AA897" s="86"/>
      <c r="AN897" s="86"/>
      <c r="AO897" s="69"/>
      <c r="AP897" s="69"/>
      <c r="AQ897" s="69"/>
      <c r="AR897" s="69"/>
      <c r="AS897" s="69"/>
      <c r="AT897" s="69"/>
      <c r="AU897" s="69"/>
      <c r="AV897" s="69"/>
      <c r="AW897" s="69"/>
      <c r="AX897" s="69"/>
      <c r="AY897" s="69"/>
      <c r="AZ897" s="69"/>
      <c r="BA897" s="69"/>
      <c r="BB897" s="69"/>
      <c r="BC897" s="69"/>
      <c r="BD897" s="69"/>
      <c r="BE897" s="69"/>
      <c r="BF897" s="69"/>
      <c r="BG897" s="69"/>
      <c r="BH897" s="69"/>
    </row>
    <row r="898" ht="14.25" customHeight="1"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5"/>
      <c r="AA898" s="86"/>
      <c r="AN898" s="86"/>
      <c r="AO898" s="69"/>
      <c r="AP898" s="69"/>
      <c r="AQ898" s="69"/>
      <c r="AR898" s="69"/>
      <c r="AS898" s="69"/>
      <c r="AT898" s="69"/>
      <c r="AU898" s="69"/>
      <c r="AV898" s="69"/>
      <c r="AW898" s="69"/>
      <c r="AX898" s="69"/>
      <c r="AY898" s="69"/>
      <c r="AZ898" s="69"/>
      <c r="BA898" s="69"/>
      <c r="BB898" s="69"/>
      <c r="BC898" s="69"/>
      <c r="BD898" s="69"/>
      <c r="BE898" s="69"/>
      <c r="BF898" s="69"/>
      <c r="BG898" s="69"/>
      <c r="BH898" s="69"/>
    </row>
    <row r="899" ht="14.25" customHeight="1"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5"/>
      <c r="AA899" s="86"/>
      <c r="AN899" s="86"/>
      <c r="AO899" s="69"/>
      <c r="AP899" s="69"/>
      <c r="AQ899" s="69"/>
      <c r="AR899" s="69"/>
      <c r="AS899" s="69"/>
      <c r="AT899" s="69"/>
      <c r="AU899" s="69"/>
      <c r="AV899" s="69"/>
      <c r="AW899" s="69"/>
      <c r="AX899" s="69"/>
      <c r="AY899" s="69"/>
      <c r="AZ899" s="69"/>
      <c r="BA899" s="69"/>
      <c r="BB899" s="69"/>
      <c r="BC899" s="69"/>
      <c r="BD899" s="69"/>
      <c r="BE899" s="69"/>
      <c r="BF899" s="69"/>
      <c r="BG899" s="69"/>
      <c r="BH899" s="69"/>
    </row>
    <row r="900" ht="14.25" customHeight="1"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5"/>
      <c r="AA900" s="86"/>
      <c r="AN900" s="86"/>
      <c r="AO900" s="69"/>
      <c r="AP900" s="69"/>
      <c r="AQ900" s="69"/>
      <c r="AR900" s="69"/>
      <c r="AS900" s="69"/>
      <c r="AT900" s="69"/>
      <c r="AU900" s="69"/>
      <c r="AV900" s="69"/>
      <c r="AW900" s="69"/>
      <c r="AX900" s="69"/>
      <c r="AY900" s="69"/>
      <c r="AZ900" s="69"/>
      <c r="BA900" s="69"/>
      <c r="BB900" s="69"/>
      <c r="BC900" s="69"/>
      <c r="BD900" s="69"/>
      <c r="BE900" s="69"/>
      <c r="BF900" s="69"/>
      <c r="BG900" s="69"/>
      <c r="BH900" s="69"/>
    </row>
    <row r="901" ht="14.25" customHeight="1"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5"/>
      <c r="AA901" s="86"/>
      <c r="AN901" s="86"/>
      <c r="AO901" s="69"/>
      <c r="AP901" s="69"/>
      <c r="AQ901" s="69"/>
      <c r="AR901" s="69"/>
      <c r="AS901" s="69"/>
      <c r="AT901" s="69"/>
      <c r="AU901" s="69"/>
      <c r="AV901" s="69"/>
      <c r="AW901" s="69"/>
      <c r="AX901" s="69"/>
      <c r="AY901" s="69"/>
      <c r="AZ901" s="69"/>
      <c r="BA901" s="69"/>
      <c r="BB901" s="69"/>
      <c r="BC901" s="69"/>
      <c r="BD901" s="69"/>
      <c r="BE901" s="69"/>
      <c r="BF901" s="69"/>
      <c r="BG901" s="69"/>
      <c r="BH901" s="69"/>
    </row>
    <row r="902" ht="14.25" customHeight="1"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5"/>
      <c r="AA902" s="86"/>
      <c r="AN902" s="86"/>
      <c r="AO902" s="69"/>
      <c r="AP902" s="69"/>
      <c r="AQ902" s="69"/>
      <c r="AR902" s="69"/>
      <c r="AS902" s="69"/>
      <c r="AT902" s="69"/>
      <c r="AU902" s="69"/>
      <c r="AV902" s="69"/>
      <c r="AW902" s="69"/>
      <c r="AX902" s="69"/>
      <c r="AY902" s="69"/>
      <c r="AZ902" s="69"/>
      <c r="BA902" s="69"/>
      <c r="BB902" s="69"/>
      <c r="BC902" s="69"/>
      <c r="BD902" s="69"/>
      <c r="BE902" s="69"/>
      <c r="BF902" s="69"/>
      <c r="BG902" s="69"/>
      <c r="BH902" s="69"/>
    </row>
    <row r="903" ht="14.25" customHeight="1"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5"/>
      <c r="AA903" s="86"/>
      <c r="AN903" s="86"/>
      <c r="AO903" s="69"/>
      <c r="AP903" s="69"/>
      <c r="AQ903" s="69"/>
      <c r="AR903" s="69"/>
      <c r="AS903" s="69"/>
      <c r="AT903" s="69"/>
      <c r="AU903" s="69"/>
      <c r="AV903" s="69"/>
      <c r="AW903" s="69"/>
      <c r="AX903" s="69"/>
      <c r="AY903" s="69"/>
      <c r="AZ903" s="69"/>
      <c r="BA903" s="69"/>
      <c r="BB903" s="69"/>
      <c r="BC903" s="69"/>
      <c r="BD903" s="69"/>
      <c r="BE903" s="69"/>
      <c r="BF903" s="69"/>
      <c r="BG903" s="69"/>
      <c r="BH903" s="69"/>
    </row>
    <row r="904" ht="14.25" customHeight="1"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5"/>
      <c r="AA904" s="86"/>
      <c r="AN904" s="86"/>
      <c r="AO904" s="69"/>
      <c r="AP904" s="69"/>
      <c r="AQ904" s="69"/>
      <c r="AR904" s="69"/>
      <c r="AS904" s="69"/>
      <c r="AT904" s="69"/>
      <c r="AU904" s="69"/>
      <c r="AV904" s="69"/>
      <c r="AW904" s="69"/>
      <c r="AX904" s="69"/>
      <c r="AY904" s="69"/>
      <c r="AZ904" s="69"/>
      <c r="BA904" s="69"/>
      <c r="BB904" s="69"/>
      <c r="BC904" s="69"/>
      <c r="BD904" s="69"/>
      <c r="BE904" s="69"/>
      <c r="BF904" s="69"/>
      <c r="BG904" s="69"/>
      <c r="BH904" s="69"/>
    </row>
    <row r="905" ht="14.25" customHeight="1"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5"/>
      <c r="AA905" s="86"/>
      <c r="AN905" s="86"/>
      <c r="AO905" s="69"/>
      <c r="AP905" s="69"/>
      <c r="AQ905" s="69"/>
      <c r="AR905" s="69"/>
      <c r="AS905" s="69"/>
      <c r="AT905" s="69"/>
      <c r="AU905" s="69"/>
      <c r="AV905" s="69"/>
      <c r="AW905" s="69"/>
      <c r="AX905" s="69"/>
      <c r="AY905" s="69"/>
      <c r="AZ905" s="69"/>
      <c r="BA905" s="69"/>
      <c r="BB905" s="69"/>
      <c r="BC905" s="69"/>
      <c r="BD905" s="69"/>
      <c r="BE905" s="69"/>
      <c r="BF905" s="69"/>
      <c r="BG905" s="69"/>
      <c r="BH905" s="69"/>
    </row>
    <row r="906" ht="14.25" customHeight="1"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5"/>
      <c r="AA906" s="86"/>
      <c r="AN906" s="86"/>
      <c r="AO906" s="69"/>
      <c r="AP906" s="69"/>
      <c r="AQ906" s="69"/>
      <c r="AR906" s="69"/>
      <c r="AS906" s="69"/>
      <c r="AT906" s="69"/>
      <c r="AU906" s="69"/>
      <c r="AV906" s="69"/>
      <c r="AW906" s="69"/>
      <c r="AX906" s="69"/>
      <c r="AY906" s="69"/>
      <c r="AZ906" s="69"/>
      <c r="BA906" s="69"/>
      <c r="BB906" s="69"/>
      <c r="BC906" s="69"/>
      <c r="BD906" s="69"/>
      <c r="BE906" s="69"/>
      <c r="BF906" s="69"/>
      <c r="BG906" s="69"/>
      <c r="BH906" s="69"/>
    </row>
    <row r="907" ht="14.25" customHeight="1"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5"/>
      <c r="AA907" s="86"/>
      <c r="AN907" s="86"/>
      <c r="AO907" s="69"/>
      <c r="AP907" s="69"/>
      <c r="AQ907" s="69"/>
      <c r="AR907" s="69"/>
      <c r="AS907" s="69"/>
      <c r="AT907" s="69"/>
      <c r="AU907" s="69"/>
      <c r="AV907" s="69"/>
      <c r="AW907" s="69"/>
      <c r="AX907" s="69"/>
      <c r="AY907" s="69"/>
      <c r="AZ907" s="69"/>
      <c r="BA907" s="69"/>
      <c r="BB907" s="69"/>
      <c r="BC907" s="69"/>
      <c r="BD907" s="69"/>
      <c r="BE907" s="69"/>
      <c r="BF907" s="69"/>
      <c r="BG907" s="69"/>
      <c r="BH907" s="69"/>
    </row>
    <row r="908" ht="14.25" customHeight="1"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5"/>
      <c r="AA908" s="86"/>
      <c r="AN908" s="86"/>
      <c r="AO908" s="69"/>
      <c r="AP908" s="69"/>
      <c r="AQ908" s="69"/>
      <c r="AR908" s="69"/>
      <c r="AS908" s="69"/>
      <c r="AT908" s="69"/>
      <c r="AU908" s="69"/>
      <c r="AV908" s="69"/>
      <c r="AW908" s="69"/>
      <c r="AX908" s="69"/>
      <c r="AY908" s="69"/>
      <c r="AZ908" s="69"/>
      <c r="BA908" s="69"/>
      <c r="BB908" s="69"/>
      <c r="BC908" s="69"/>
      <c r="BD908" s="69"/>
      <c r="BE908" s="69"/>
      <c r="BF908" s="69"/>
      <c r="BG908" s="69"/>
      <c r="BH908" s="69"/>
    </row>
    <row r="909" ht="14.25" customHeight="1"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5"/>
      <c r="AA909" s="86"/>
      <c r="AN909" s="86"/>
      <c r="AO909" s="69"/>
      <c r="AP909" s="69"/>
      <c r="AQ909" s="69"/>
      <c r="AR909" s="69"/>
      <c r="AS909" s="69"/>
      <c r="AT909" s="69"/>
      <c r="AU909" s="69"/>
      <c r="AV909" s="69"/>
      <c r="AW909" s="69"/>
      <c r="AX909" s="69"/>
      <c r="AY909" s="69"/>
      <c r="AZ909" s="69"/>
      <c r="BA909" s="69"/>
      <c r="BB909" s="69"/>
      <c r="BC909" s="69"/>
      <c r="BD909" s="69"/>
      <c r="BE909" s="69"/>
      <c r="BF909" s="69"/>
      <c r="BG909" s="69"/>
      <c r="BH909" s="69"/>
    </row>
    <row r="910" ht="14.25" customHeight="1"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5"/>
      <c r="AA910" s="86"/>
      <c r="AN910" s="86"/>
      <c r="AO910" s="69"/>
      <c r="AP910" s="69"/>
      <c r="AQ910" s="69"/>
      <c r="AR910" s="69"/>
      <c r="AS910" s="69"/>
      <c r="AT910" s="69"/>
      <c r="AU910" s="69"/>
      <c r="AV910" s="69"/>
      <c r="AW910" s="69"/>
      <c r="AX910" s="69"/>
      <c r="AY910" s="69"/>
      <c r="AZ910" s="69"/>
      <c r="BA910" s="69"/>
      <c r="BB910" s="69"/>
      <c r="BC910" s="69"/>
      <c r="BD910" s="69"/>
      <c r="BE910" s="69"/>
      <c r="BF910" s="69"/>
      <c r="BG910" s="69"/>
      <c r="BH910" s="69"/>
    </row>
    <row r="911" ht="14.25" customHeight="1"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5"/>
      <c r="AA911" s="86"/>
      <c r="AN911" s="86"/>
      <c r="AO911" s="69"/>
      <c r="AP911" s="69"/>
      <c r="AQ911" s="69"/>
      <c r="AR911" s="69"/>
      <c r="AS911" s="69"/>
      <c r="AT911" s="69"/>
      <c r="AU911" s="69"/>
      <c r="AV911" s="69"/>
      <c r="AW911" s="69"/>
      <c r="AX911" s="69"/>
      <c r="AY911" s="69"/>
      <c r="AZ911" s="69"/>
      <c r="BA911" s="69"/>
      <c r="BB911" s="69"/>
      <c r="BC911" s="69"/>
      <c r="BD911" s="69"/>
      <c r="BE911" s="69"/>
      <c r="BF911" s="69"/>
      <c r="BG911" s="69"/>
      <c r="BH911" s="69"/>
    </row>
    <row r="912" ht="14.25" customHeight="1"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5"/>
      <c r="AA912" s="86"/>
      <c r="AN912" s="86"/>
      <c r="AO912" s="69"/>
      <c r="AP912" s="69"/>
      <c r="AQ912" s="69"/>
      <c r="AR912" s="69"/>
      <c r="AS912" s="69"/>
      <c r="AT912" s="69"/>
      <c r="AU912" s="69"/>
      <c r="AV912" s="69"/>
      <c r="AW912" s="69"/>
      <c r="AX912" s="69"/>
      <c r="AY912" s="69"/>
      <c r="AZ912" s="69"/>
      <c r="BA912" s="69"/>
      <c r="BB912" s="69"/>
      <c r="BC912" s="69"/>
      <c r="BD912" s="69"/>
      <c r="BE912" s="69"/>
      <c r="BF912" s="69"/>
      <c r="BG912" s="69"/>
      <c r="BH912" s="69"/>
    </row>
    <row r="913" ht="14.25" customHeight="1"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5"/>
      <c r="AA913" s="86"/>
      <c r="AN913" s="86"/>
      <c r="AO913" s="69"/>
      <c r="AP913" s="69"/>
      <c r="AQ913" s="69"/>
      <c r="AR913" s="69"/>
      <c r="AS913" s="69"/>
      <c r="AT913" s="69"/>
      <c r="AU913" s="69"/>
      <c r="AV913" s="69"/>
      <c r="AW913" s="69"/>
      <c r="AX913" s="69"/>
      <c r="AY913" s="69"/>
      <c r="AZ913" s="69"/>
      <c r="BA913" s="69"/>
      <c r="BB913" s="69"/>
      <c r="BC913" s="69"/>
      <c r="BD913" s="69"/>
      <c r="BE913" s="69"/>
      <c r="BF913" s="69"/>
      <c r="BG913" s="69"/>
      <c r="BH913" s="69"/>
    </row>
    <row r="914" ht="14.25" customHeight="1"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5"/>
      <c r="AA914" s="86"/>
      <c r="AN914" s="86"/>
      <c r="AO914" s="69"/>
      <c r="AP914" s="69"/>
      <c r="AQ914" s="69"/>
      <c r="AR914" s="69"/>
      <c r="AS914" s="69"/>
      <c r="AT914" s="69"/>
      <c r="AU914" s="69"/>
      <c r="AV914" s="69"/>
      <c r="AW914" s="69"/>
      <c r="AX914" s="69"/>
      <c r="AY914" s="69"/>
      <c r="AZ914" s="69"/>
      <c r="BA914" s="69"/>
      <c r="BB914" s="69"/>
      <c r="BC914" s="69"/>
      <c r="BD914" s="69"/>
      <c r="BE914" s="69"/>
      <c r="BF914" s="69"/>
      <c r="BG914" s="69"/>
      <c r="BH914" s="69"/>
    </row>
    <row r="915" ht="14.25" customHeight="1"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5"/>
      <c r="AA915" s="86"/>
      <c r="AN915" s="86"/>
      <c r="AO915" s="69"/>
      <c r="AP915" s="69"/>
      <c r="AQ915" s="69"/>
      <c r="AR915" s="69"/>
      <c r="AS915" s="69"/>
      <c r="AT915" s="69"/>
      <c r="AU915" s="69"/>
      <c r="AV915" s="69"/>
      <c r="AW915" s="69"/>
      <c r="AX915" s="69"/>
      <c r="AY915" s="69"/>
      <c r="AZ915" s="69"/>
      <c r="BA915" s="69"/>
      <c r="BB915" s="69"/>
      <c r="BC915" s="69"/>
      <c r="BD915" s="69"/>
      <c r="BE915" s="69"/>
      <c r="BF915" s="69"/>
      <c r="BG915" s="69"/>
      <c r="BH915" s="69"/>
    </row>
    <row r="916" ht="14.25" customHeight="1"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5"/>
      <c r="AA916" s="86"/>
      <c r="AN916" s="86"/>
      <c r="AO916" s="69"/>
      <c r="AP916" s="69"/>
      <c r="AQ916" s="69"/>
      <c r="AR916" s="69"/>
      <c r="AS916" s="69"/>
      <c r="AT916" s="69"/>
      <c r="AU916" s="69"/>
      <c r="AV916" s="69"/>
      <c r="AW916" s="69"/>
      <c r="AX916" s="69"/>
      <c r="AY916" s="69"/>
      <c r="AZ916" s="69"/>
      <c r="BA916" s="69"/>
      <c r="BB916" s="69"/>
      <c r="BC916" s="69"/>
      <c r="BD916" s="69"/>
      <c r="BE916" s="69"/>
      <c r="BF916" s="69"/>
      <c r="BG916" s="69"/>
      <c r="BH916" s="69"/>
    </row>
    <row r="917" ht="14.25" customHeight="1"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5"/>
      <c r="AA917" s="86"/>
      <c r="AN917" s="86"/>
      <c r="AO917" s="69"/>
      <c r="AP917" s="69"/>
      <c r="AQ917" s="69"/>
      <c r="AR917" s="69"/>
      <c r="AS917" s="69"/>
      <c r="AT917" s="69"/>
      <c r="AU917" s="69"/>
      <c r="AV917" s="69"/>
      <c r="AW917" s="69"/>
      <c r="AX917" s="69"/>
      <c r="AY917" s="69"/>
      <c r="AZ917" s="69"/>
      <c r="BA917" s="69"/>
      <c r="BB917" s="69"/>
      <c r="BC917" s="69"/>
      <c r="BD917" s="69"/>
      <c r="BE917" s="69"/>
      <c r="BF917" s="69"/>
      <c r="BG917" s="69"/>
      <c r="BH917" s="69"/>
    </row>
    <row r="918" ht="14.25" customHeight="1"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5"/>
      <c r="AA918" s="86"/>
      <c r="AN918" s="86"/>
      <c r="AO918" s="69"/>
      <c r="AP918" s="69"/>
      <c r="AQ918" s="69"/>
      <c r="AR918" s="69"/>
      <c r="AS918" s="69"/>
      <c r="AT918" s="69"/>
      <c r="AU918" s="69"/>
      <c r="AV918" s="69"/>
      <c r="AW918" s="69"/>
      <c r="AX918" s="69"/>
      <c r="AY918" s="69"/>
      <c r="AZ918" s="69"/>
      <c r="BA918" s="69"/>
      <c r="BB918" s="69"/>
      <c r="BC918" s="69"/>
      <c r="BD918" s="69"/>
      <c r="BE918" s="69"/>
      <c r="BF918" s="69"/>
      <c r="BG918" s="69"/>
      <c r="BH918" s="69"/>
    </row>
    <row r="919" ht="14.25" customHeight="1"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5"/>
      <c r="AA919" s="86"/>
      <c r="AN919" s="86"/>
      <c r="AO919" s="69"/>
      <c r="AP919" s="69"/>
      <c r="AQ919" s="69"/>
      <c r="AR919" s="69"/>
      <c r="AS919" s="69"/>
      <c r="AT919" s="69"/>
      <c r="AU919" s="69"/>
      <c r="AV919" s="69"/>
      <c r="AW919" s="69"/>
      <c r="AX919" s="69"/>
      <c r="AY919" s="69"/>
      <c r="AZ919" s="69"/>
      <c r="BA919" s="69"/>
      <c r="BB919" s="69"/>
      <c r="BC919" s="69"/>
      <c r="BD919" s="69"/>
      <c r="BE919" s="69"/>
      <c r="BF919" s="69"/>
      <c r="BG919" s="69"/>
      <c r="BH919" s="69"/>
    </row>
    <row r="920" ht="14.25" customHeight="1"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5"/>
      <c r="AA920" s="86"/>
      <c r="AN920" s="86"/>
      <c r="AO920" s="69"/>
      <c r="AP920" s="69"/>
      <c r="AQ920" s="69"/>
      <c r="AR920" s="69"/>
      <c r="AS920" s="69"/>
      <c r="AT920" s="69"/>
      <c r="AU920" s="69"/>
      <c r="AV920" s="69"/>
      <c r="AW920" s="69"/>
      <c r="AX920" s="69"/>
      <c r="AY920" s="69"/>
      <c r="AZ920" s="69"/>
      <c r="BA920" s="69"/>
      <c r="BB920" s="69"/>
      <c r="BC920" s="69"/>
      <c r="BD920" s="69"/>
      <c r="BE920" s="69"/>
      <c r="BF920" s="69"/>
      <c r="BG920" s="69"/>
      <c r="BH920" s="69"/>
    </row>
    <row r="921" ht="14.25" customHeight="1"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5"/>
      <c r="AA921" s="86"/>
      <c r="AN921" s="86"/>
      <c r="AO921" s="69"/>
      <c r="AP921" s="69"/>
      <c r="AQ921" s="69"/>
      <c r="AR921" s="69"/>
      <c r="AS921" s="69"/>
      <c r="AT921" s="69"/>
      <c r="AU921" s="69"/>
      <c r="AV921" s="69"/>
      <c r="AW921" s="69"/>
      <c r="AX921" s="69"/>
      <c r="AY921" s="69"/>
      <c r="AZ921" s="69"/>
      <c r="BA921" s="69"/>
      <c r="BB921" s="69"/>
      <c r="BC921" s="69"/>
      <c r="BD921" s="69"/>
      <c r="BE921" s="69"/>
      <c r="BF921" s="69"/>
      <c r="BG921" s="69"/>
      <c r="BH921" s="69"/>
    </row>
    <row r="922" ht="14.25" customHeight="1"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5"/>
      <c r="AA922" s="86"/>
      <c r="AN922" s="86"/>
      <c r="AO922" s="69"/>
      <c r="AP922" s="69"/>
      <c r="AQ922" s="69"/>
      <c r="AR922" s="69"/>
      <c r="AS922" s="69"/>
      <c r="AT922" s="69"/>
      <c r="AU922" s="69"/>
      <c r="AV922" s="69"/>
      <c r="AW922" s="69"/>
      <c r="AX922" s="69"/>
      <c r="AY922" s="69"/>
      <c r="AZ922" s="69"/>
      <c r="BA922" s="69"/>
      <c r="BB922" s="69"/>
      <c r="BC922" s="69"/>
      <c r="BD922" s="69"/>
      <c r="BE922" s="69"/>
      <c r="BF922" s="69"/>
      <c r="BG922" s="69"/>
      <c r="BH922" s="69"/>
    </row>
    <row r="923" ht="14.25" customHeight="1"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5"/>
      <c r="AA923" s="86"/>
      <c r="AN923" s="86"/>
      <c r="AO923" s="69"/>
      <c r="AP923" s="69"/>
      <c r="AQ923" s="69"/>
      <c r="AR923" s="69"/>
      <c r="AS923" s="69"/>
      <c r="AT923" s="69"/>
      <c r="AU923" s="69"/>
      <c r="AV923" s="69"/>
      <c r="AW923" s="69"/>
      <c r="AX923" s="69"/>
      <c r="AY923" s="69"/>
      <c r="AZ923" s="69"/>
      <c r="BA923" s="69"/>
      <c r="BB923" s="69"/>
      <c r="BC923" s="69"/>
      <c r="BD923" s="69"/>
      <c r="BE923" s="69"/>
      <c r="BF923" s="69"/>
      <c r="BG923" s="69"/>
      <c r="BH923" s="69"/>
    </row>
    <row r="924" ht="14.25" customHeight="1"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5"/>
      <c r="AA924" s="86"/>
      <c r="AN924" s="86"/>
      <c r="AO924" s="69"/>
      <c r="AP924" s="69"/>
      <c r="AQ924" s="69"/>
      <c r="AR924" s="69"/>
      <c r="AS924" s="69"/>
      <c r="AT924" s="69"/>
      <c r="AU924" s="69"/>
      <c r="AV924" s="69"/>
      <c r="AW924" s="69"/>
      <c r="AX924" s="69"/>
      <c r="AY924" s="69"/>
      <c r="AZ924" s="69"/>
      <c r="BA924" s="69"/>
      <c r="BB924" s="69"/>
      <c r="BC924" s="69"/>
      <c r="BD924" s="69"/>
      <c r="BE924" s="69"/>
      <c r="BF924" s="69"/>
      <c r="BG924" s="69"/>
      <c r="BH924" s="69"/>
    </row>
    <row r="925" ht="14.25" customHeight="1"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5"/>
      <c r="AA925" s="86"/>
      <c r="AN925" s="86"/>
      <c r="AO925" s="69"/>
      <c r="AP925" s="69"/>
      <c r="AQ925" s="69"/>
      <c r="AR925" s="69"/>
      <c r="AS925" s="69"/>
      <c r="AT925" s="69"/>
      <c r="AU925" s="69"/>
      <c r="AV925" s="69"/>
      <c r="AW925" s="69"/>
      <c r="AX925" s="69"/>
      <c r="AY925" s="69"/>
      <c r="AZ925" s="69"/>
      <c r="BA925" s="69"/>
      <c r="BB925" s="69"/>
      <c r="BC925" s="69"/>
      <c r="BD925" s="69"/>
      <c r="BE925" s="69"/>
      <c r="BF925" s="69"/>
      <c r="BG925" s="69"/>
      <c r="BH925" s="69"/>
    </row>
    <row r="926" ht="14.25" customHeight="1"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5"/>
      <c r="AA926" s="86"/>
      <c r="AN926" s="86"/>
      <c r="AO926" s="69"/>
      <c r="AP926" s="69"/>
      <c r="AQ926" s="69"/>
      <c r="AR926" s="69"/>
      <c r="AS926" s="69"/>
      <c r="AT926" s="69"/>
      <c r="AU926" s="69"/>
      <c r="AV926" s="69"/>
      <c r="AW926" s="69"/>
      <c r="AX926" s="69"/>
      <c r="AY926" s="69"/>
      <c r="AZ926" s="69"/>
      <c r="BA926" s="69"/>
      <c r="BB926" s="69"/>
      <c r="BC926" s="69"/>
      <c r="BD926" s="69"/>
      <c r="BE926" s="69"/>
      <c r="BF926" s="69"/>
      <c r="BG926" s="69"/>
      <c r="BH926" s="69"/>
    </row>
    <row r="927" ht="14.25" customHeight="1"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5"/>
      <c r="AA927" s="86"/>
      <c r="AN927" s="86"/>
      <c r="AO927" s="69"/>
      <c r="AP927" s="69"/>
      <c r="AQ927" s="69"/>
      <c r="AR927" s="69"/>
      <c r="AS927" s="69"/>
      <c r="AT927" s="69"/>
      <c r="AU927" s="69"/>
      <c r="AV927" s="69"/>
      <c r="AW927" s="69"/>
      <c r="AX927" s="69"/>
      <c r="AY927" s="69"/>
      <c r="AZ927" s="69"/>
      <c r="BA927" s="69"/>
      <c r="BB927" s="69"/>
      <c r="BC927" s="69"/>
      <c r="BD927" s="69"/>
      <c r="BE927" s="69"/>
      <c r="BF927" s="69"/>
      <c r="BG927" s="69"/>
      <c r="BH927" s="69"/>
    </row>
    <row r="928" ht="14.25" customHeight="1"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5"/>
      <c r="AA928" s="86"/>
      <c r="AN928" s="86"/>
      <c r="AO928" s="69"/>
      <c r="AP928" s="69"/>
      <c r="AQ928" s="69"/>
      <c r="AR928" s="69"/>
      <c r="AS928" s="69"/>
      <c r="AT928" s="69"/>
      <c r="AU928" s="69"/>
      <c r="AV928" s="69"/>
      <c r="AW928" s="69"/>
      <c r="AX928" s="69"/>
      <c r="AY928" s="69"/>
      <c r="AZ928" s="69"/>
      <c r="BA928" s="69"/>
      <c r="BB928" s="69"/>
      <c r="BC928" s="69"/>
      <c r="BD928" s="69"/>
      <c r="BE928" s="69"/>
      <c r="BF928" s="69"/>
      <c r="BG928" s="69"/>
      <c r="BH928" s="69"/>
    </row>
    <row r="929" ht="14.25" customHeight="1"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5"/>
      <c r="AA929" s="86"/>
      <c r="AN929" s="86"/>
      <c r="AO929" s="69"/>
      <c r="AP929" s="69"/>
      <c r="AQ929" s="69"/>
      <c r="AR929" s="69"/>
      <c r="AS929" s="69"/>
      <c r="AT929" s="69"/>
      <c r="AU929" s="69"/>
      <c r="AV929" s="69"/>
      <c r="AW929" s="69"/>
      <c r="AX929" s="69"/>
      <c r="AY929" s="69"/>
      <c r="AZ929" s="69"/>
      <c r="BA929" s="69"/>
      <c r="BB929" s="69"/>
      <c r="BC929" s="69"/>
      <c r="BD929" s="69"/>
      <c r="BE929" s="69"/>
      <c r="BF929" s="69"/>
      <c r="BG929" s="69"/>
      <c r="BH929" s="69"/>
    </row>
    <row r="930" ht="14.25" customHeight="1"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5"/>
      <c r="AA930" s="86"/>
      <c r="AN930" s="86"/>
      <c r="AO930" s="69"/>
      <c r="AP930" s="69"/>
      <c r="AQ930" s="69"/>
      <c r="AR930" s="69"/>
      <c r="AS930" s="69"/>
      <c r="AT930" s="69"/>
      <c r="AU930" s="69"/>
      <c r="AV930" s="69"/>
      <c r="AW930" s="69"/>
      <c r="AX930" s="69"/>
      <c r="AY930" s="69"/>
      <c r="AZ930" s="69"/>
      <c r="BA930" s="69"/>
      <c r="BB930" s="69"/>
      <c r="BC930" s="69"/>
      <c r="BD930" s="69"/>
      <c r="BE930" s="69"/>
      <c r="BF930" s="69"/>
      <c r="BG930" s="69"/>
      <c r="BH930" s="69"/>
    </row>
    <row r="931" ht="14.25" customHeight="1"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5"/>
      <c r="AA931" s="86"/>
      <c r="AN931" s="86"/>
      <c r="AO931" s="69"/>
      <c r="AP931" s="69"/>
      <c r="AQ931" s="69"/>
      <c r="AR931" s="69"/>
      <c r="AS931" s="69"/>
      <c r="AT931" s="69"/>
      <c r="AU931" s="69"/>
      <c r="AV931" s="69"/>
      <c r="AW931" s="69"/>
      <c r="AX931" s="69"/>
      <c r="AY931" s="69"/>
      <c r="AZ931" s="69"/>
      <c r="BA931" s="69"/>
      <c r="BB931" s="69"/>
      <c r="BC931" s="69"/>
      <c r="BD931" s="69"/>
      <c r="BE931" s="69"/>
      <c r="BF931" s="69"/>
      <c r="BG931" s="69"/>
      <c r="BH931" s="69"/>
    </row>
    <row r="932" ht="14.25" customHeight="1"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5"/>
      <c r="AA932" s="86"/>
      <c r="AN932" s="86"/>
      <c r="AO932" s="69"/>
      <c r="AP932" s="69"/>
      <c r="AQ932" s="69"/>
      <c r="AR932" s="69"/>
      <c r="AS932" s="69"/>
      <c r="AT932" s="69"/>
      <c r="AU932" s="69"/>
      <c r="AV932" s="69"/>
      <c r="AW932" s="69"/>
      <c r="AX932" s="69"/>
      <c r="AY932" s="69"/>
      <c r="AZ932" s="69"/>
      <c r="BA932" s="69"/>
      <c r="BB932" s="69"/>
      <c r="BC932" s="69"/>
      <c r="BD932" s="69"/>
      <c r="BE932" s="69"/>
      <c r="BF932" s="69"/>
      <c r="BG932" s="69"/>
      <c r="BH932" s="69"/>
    </row>
    <row r="933" ht="14.25" customHeight="1"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5"/>
      <c r="AA933" s="86"/>
      <c r="AN933" s="86"/>
      <c r="AO933" s="69"/>
      <c r="AP933" s="69"/>
      <c r="AQ933" s="69"/>
      <c r="AR933" s="69"/>
      <c r="AS933" s="69"/>
      <c r="AT933" s="69"/>
      <c r="AU933" s="69"/>
      <c r="AV933" s="69"/>
      <c r="AW933" s="69"/>
      <c r="AX933" s="69"/>
      <c r="AY933" s="69"/>
      <c r="AZ933" s="69"/>
      <c r="BA933" s="69"/>
      <c r="BB933" s="69"/>
      <c r="BC933" s="69"/>
      <c r="BD933" s="69"/>
      <c r="BE933" s="69"/>
      <c r="BF933" s="69"/>
      <c r="BG933" s="69"/>
      <c r="BH933" s="69"/>
    </row>
    <row r="934" ht="14.25" customHeight="1"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5"/>
      <c r="AA934" s="86"/>
      <c r="AN934" s="86"/>
      <c r="AO934" s="69"/>
      <c r="AP934" s="69"/>
      <c r="AQ934" s="69"/>
      <c r="AR934" s="69"/>
      <c r="AS934" s="69"/>
      <c r="AT934" s="69"/>
      <c r="AU934" s="69"/>
      <c r="AV934" s="69"/>
      <c r="AW934" s="69"/>
      <c r="AX934" s="69"/>
      <c r="AY934" s="69"/>
      <c r="AZ934" s="69"/>
      <c r="BA934" s="69"/>
      <c r="BB934" s="69"/>
      <c r="BC934" s="69"/>
      <c r="BD934" s="69"/>
      <c r="BE934" s="69"/>
      <c r="BF934" s="69"/>
      <c r="BG934" s="69"/>
      <c r="BH934" s="69"/>
    </row>
    <row r="935" ht="14.25" customHeight="1"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5"/>
      <c r="AA935" s="86"/>
      <c r="AN935" s="86"/>
      <c r="AO935" s="69"/>
      <c r="AP935" s="69"/>
      <c r="AQ935" s="69"/>
      <c r="AR935" s="69"/>
      <c r="AS935" s="69"/>
      <c r="AT935" s="69"/>
      <c r="AU935" s="69"/>
      <c r="AV935" s="69"/>
      <c r="AW935" s="69"/>
      <c r="AX935" s="69"/>
      <c r="AY935" s="69"/>
      <c r="AZ935" s="69"/>
      <c r="BA935" s="69"/>
      <c r="BB935" s="69"/>
      <c r="BC935" s="69"/>
      <c r="BD935" s="69"/>
      <c r="BE935" s="69"/>
      <c r="BF935" s="69"/>
      <c r="BG935" s="69"/>
      <c r="BH935" s="69"/>
    </row>
    <row r="936" ht="14.25" customHeight="1"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5"/>
      <c r="AA936" s="86"/>
      <c r="AN936" s="86"/>
      <c r="AO936" s="69"/>
      <c r="AP936" s="69"/>
      <c r="AQ936" s="69"/>
      <c r="AR936" s="69"/>
      <c r="AS936" s="69"/>
      <c r="AT936" s="69"/>
      <c r="AU936" s="69"/>
      <c r="AV936" s="69"/>
      <c r="AW936" s="69"/>
      <c r="AX936" s="69"/>
      <c r="AY936" s="69"/>
      <c r="AZ936" s="69"/>
      <c r="BA936" s="69"/>
      <c r="BB936" s="69"/>
      <c r="BC936" s="69"/>
      <c r="BD936" s="69"/>
      <c r="BE936" s="69"/>
      <c r="BF936" s="69"/>
      <c r="BG936" s="69"/>
      <c r="BH936" s="69"/>
    </row>
    <row r="937" ht="14.25" customHeight="1"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5"/>
      <c r="AA937" s="86"/>
      <c r="AN937" s="86"/>
      <c r="AO937" s="69"/>
      <c r="AP937" s="69"/>
      <c r="AQ937" s="69"/>
      <c r="AR937" s="69"/>
      <c r="AS937" s="69"/>
      <c r="AT937" s="69"/>
      <c r="AU937" s="69"/>
      <c r="AV937" s="69"/>
      <c r="AW937" s="69"/>
      <c r="AX937" s="69"/>
      <c r="AY937" s="69"/>
      <c r="AZ937" s="69"/>
      <c r="BA937" s="69"/>
      <c r="BB937" s="69"/>
      <c r="BC937" s="69"/>
      <c r="BD937" s="69"/>
      <c r="BE937" s="69"/>
      <c r="BF937" s="69"/>
      <c r="BG937" s="69"/>
      <c r="BH937" s="69"/>
    </row>
    <row r="938" ht="14.25" customHeight="1"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5"/>
      <c r="AA938" s="86"/>
      <c r="AN938" s="86"/>
      <c r="AO938" s="69"/>
      <c r="AP938" s="69"/>
      <c r="AQ938" s="69"/>
      <c r="AR938" s="69"/>
      <c r="AS938" s="69"/>
      <c r="AT938" s="69"/>
      <c r="AU938" s="69"/>
      <c r="AV938" s="69"/>
      <c r="AW938" s="69"/>
      <c r="AX938" s="69"/>
      <c r="AY938" s="69"/>
      <c r="AZ938" s="69"/>
      <c r="BA938" s="69"/>
      <c r="BB938" s="69"/>
      <c r="BC938" s="69"/>
      <c r="BD938" s="69"/>
      <c r="BE938" s="69"/>
      <c r="BF938" s="69"/>
      <c r="BG938" s="69"/>
      <c r="BH938" s="69"/>
    </row>
    <row r="939" ht="14.25" customHeight="1"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5"/>
      <c r="AA939" s="86"/>
      <c r="AN939" s="86"/>
      <c r="AO939" s="69"/>
      <c r="AP939" s="69"/>
      <c r="AQ939" s="69"/>
      <c r="AR939" s="69"/>
      <c r="AS939" s="69"/>
      <c r="AT939" s="69"/>
      <c r="AU939" s="69"/>
      <c r="AV939" s="69"/>
      <c r="AW939" s="69"/>
      <c r="AX939" s="69"/>
      <c r="AY939" s="69"/>
      <c r="AZ939" s="69"/>
      <c r="BA939" s="69"/>
      <c r="BB939" s="69"/>
      <c r="BC939" s="69"/>
      <c r="BD939" s="69"/>
      <c r="BE939" s="69"/>
      <c r="BF939" s="69"/>
      <c r="BG939" s="69"/>
      <c r="BH939" s="69"/>
    </row>
    <row r="940" ht="14.25" customHeight="1"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5"/>
      <c r="AA940" s="86"/>
      <c r="AN940" s="86"/>
      <c r="AO940" s="69"/>
      <c r="AP940" s="69"/>
      <c r="AQ940" s="69"/>
      <c r="AR940" s="69"/>
      <c r="AS940" s="69"/>
      <c r="AT940" s="69"/>
      <c r="AU940" s="69"/>
      <c r="AV940" s="69"/>
      <c r="AW940" s="69"/>
      <c r="AX940" s="69"/>
      <c r="AY940" s="69"/>
      <c r="AZ940" s="69"/>
      <c r="BA940" s="69"/>
      <c r="BB940" s="69"/>
      <c r="BC940" s="69"/>
      <c r="BD940" s="69"/>
      <c r="BE940" s="69"/>
      <c r="BF940" s="69"/>
      <c r="BG940" s="69"/>
      <c r="BH940" s="69"/>
    </row>
    <row r="941" ht="14.25" customHeight="1"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5"/>
      <c r="AA941" s="86"/>
      <c r="AN941" s="86"/>
      <c r="AO941" s="69"/>
      <c r="AP941" s="69"/>
      <c r="AQ941" s="69"/>
      <c r="AR941" s="69"/>
      <c r="AS941" s="69"/>
      <c r="AT941" s="69"/>
      <c r="AU941" s="69"/>
      <c r="AV941" s="69"/>
      <c r="AW941" s="69"/>
      <c r="AX941" s="69"/>
      <c r="AY941" s="69"/>
      <c r="AZ941" s="69"/>
      <c r="BA941" s="69"/>
      <c r="BB941" s="69"/>
      <c r="BC941" s="69"/>
      <c r="BD941" s="69"/>
      <c r="BE941" s="69"/>
      <c r="BF941" s="69"/>
      <c r="BG941" s="69"/>
      <c r="BH941" s="69"/>
    </row>
    <row r="942" ht="14.25" customHeight="1"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5"/>
      <c r="AA942" s="86"/>
      <c r="AN942" s="86"/>
      <c r="AO942" s="69"/>
      <c r="AP942" s="69"/>
      <c r="AQ942" s="69"/>
      <c r="AR942" s="69"/>
      <c r="AS942" s="69"/>
      <c r="AT942" s="69"/>
      <c r="AU942" s="69"/>
      <c r="AV942" s="69"/>
      <c r="AW942" s="69"/>
      <c r="AX942" s="69"/>
      <c r="AY942" s="69"/>
      <c r="AZ942" s="69"/>
      <c r="BA942" s="69"/>
      <c r="BB942" s="69"/>
      <c r="BC942" s="69"/>
      <c r="BD942" s="69"/>
      <c r="BE942" s="69"/>
      <c r="BF942" s="69"/>
      <c r="BG942" s="69"/>
      <c r="BH942" s="69"/>
    </row>
    <row r="943" ht="14.25" customHeight="1"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5"/>
      <c r="AA943" s="86"/>
      <c r="AN943" s="86"/>
      <c r="AO943" s="69"/>
      <c r="AP943" s="69"/>
      <c r="AQ943" s="69"/>
      <c r="AR943" s="69"/>
      <c r="AS943" s="69"/>
      <c r="AT943" s="69"/>
      <c r="AU943" s="69"/>
      <c r="AV943" s="69"/>
      <c r="AW943" s="69"/>
      <c r="AX943" s="69"/>
      <c r="AY943" s="69"/>
      <c r="AZ943" s="69"/>
      <c r="BA943" s="69"/>
      <c r="BB943" s="69"/>
      <c r="BC943" s="69"/>
      <c r="BD943" s="69"/>
      <c r="BE943" s="69"/>
      <c r="BF943" s="69"/>
      <c r="BG943" s="69"/>
      <c r="BH943" s="69"/>
    </row>
    <row r="944" ht="14.25" customHeight="1"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5"/>
      <c r="AA944" s="86"/>
      <c r="AN944" s="86"/>
      <c r="AO944" s="69"/>
      <c r="AP944" s="69"/>
      <c r="AQ944" s="69"/>
      <c r="AR944" s="69"/>
      <c r="AS944" s="69"/>
      <c r="AT944" s="69"/>
      <c r="AU944" s="69"/>
      <c r="AV944" s="69"/>
      <c r="AW944" s="69"/>
      <c r="AX944" s="69"/>
      <c r="AY944" s="69"/>
      <c r="AZ944" s="69"/>
      <c r="BA944" s="69"/>
      <c r="BB944" s="69"/>
      <c r="BC944" s="69"/>
      <c r="BD944" s="69"/>
      <c r="BE944" s="69"/>
      <c r="BF944" s="69"/>
      <c r="BG944" s="69"/>
      <c r="BH944" s="69"/>
    </row>
    <row r="945" ht="14.25" customHeight="1"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5"/>
      <c r="AA945" s="86"/>
      <c r="AN945" s="86"/>
      <c r="AO945" s="69"/>
      <c r="AP945" s="69"/>
      <c r="AQ945" s="69"/>
      <c r="AR945" s="69"/>
      <c r="AS945" s="69"/>
      <c r="AT945" s="69"/>
      <c r="AU945" s="69"/>
      <c r="AV945" s="69"/>
      <c r="AW945" s="69"/>
      <c r="AX945" s="69"/>
      <c r="AY945" s="69"/>
      <c r="AZ945" s="69"/>
      <c r="BA945" s="69"/>
      <c r="BB945" s="69"/>
      <c r="BC945" s="69"/>
      <c r="BD945" s="69"/>
      <c r="BE945" s="69"/>
      <c r="BF945" s="69"/>
      <c r="BG945" s="69"/>
      <c r="BH945" s="69"/>
    </row>
    <row r="946" ht="14.25" customHeight="1"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5"/>
      <c r="AA946" s="86"/>
      <c r="AN946" s="86"/>
      <c r="AO946" s="69"/>
      <c r="AP946" s="69"/>
      <c r="AQ946" s="69"/>
      <c r="AR946" s="69"/>
      <c r="AS946" s="69"/>
      <c r="AT946" s="69"/>
      <c r="AU946" s="69"/>
      <c r="AV946" s="69"/>
      <c r="AW946" s="69"/>
      <c r="AX946" s="69"/>
      <c r="AY946" s="69"/>
      <c r="AZ946" s="69"/>
      <c r="BA946" s="69"/>
      <c r="BB946" s="69"/>
      <c r="BC946" s="69"/>
      <c r="BD946" s="69"/>
      <c r="BE946" s="69"/>
      <c r="BF946" s="69"/>
      <c r="BG946" s="69"/>
      <c r="BH946" s="69"/>
    </row>
    <row r="947" ht="14.25" customHeight="1"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5"/>
      <c r="AA947" s="86"/>
      <c r="AN947" s="86"/>
      <c r="AO947" s="69"/>
      <c r="AP947" s="69"/>
      <c r="AQ947" s="69"/>
      <c r="AR947" s="69"/>
      <c r="AS947" s="69"/>
      <c r="AT947" s="69"/>
      <c r="AU947" s="69"/>
      <c r="AV947" s="69"/>
      <c r="AW947" s="69"/>
      <c r="AX947" s="69"/>
      <c r="AY947" s="69"/>
      <c r="AZ947" s="69"/>
      <c r="BA947" s="69"/>
      <c r="BB947" s="69"/>
      <c r="BC947" s="69"/>
      <c r="BD947" s="69"/>
      <c r="BE947" s="69"/>
      <c r="BF947" s="69"/>
      <c r="BG947" s="69"/>
      <c r="BH947" s="69"/>
    </row>
    <row r="948" ht="14.25" customHeight="1"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5"/>
      <c r="AA948" s="86"/>
      <c r="AN948" s="86"/>
      <c r="AO948" s="69"/>
      <c r="AP948" s="69"/>
      <c r="AQ948" s="69"/>
      <c r="AR948" s="69"/>
      <c r="AS948" s="69"/>
      <c r="AT948" s="69"/>
      <c r="AU948" s="69"/>
      <c r="AV948" s="69"/>
      <c r="AW948" s="69"/>
      <c r="AX948" s="69"/>
      <c r="AY948" s="69"/>
      <c r="AZ948" s="69"/>
      <c r="BA948" s="69"/>
      <c r="BB948" s="69"/>
      <c r="BC948" s="69"/>
      <c r="BD948" s="69"/>
      <c r="BE948" s="69"/>
      <c r="BF948" s="69"/>
      <c r="BG948" s="69"/>
      <c r="BH948" s="69"/>
    </row>
    <row r="949" ht="14.25" customHeight="1"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5"/>
      <c r="AA949" s="86"/>
      <c r="AN949" s="86"/>
      <c r="AO949" s="69"/>
      <c r="AP949" s="69"/>
      <c r="AQ949" s="69"/>
      <c r="AR949" s="69"/>
      <c r="AS949" s="69"/>
      <c r="AT949" s="69"/>
      <c r="AU949" s="69"/>
      <c r="AV949" s="69"/>
      <c r="AW949" s="69"/>
      <c r="AX949" s="69"/>
      <c r="AY949" s="69"/>
      <c r="AZ949" s="69"/>
      <c r="BA949" s="69"/>
      <c r="BB949" s="69"/>
      <c r="BC949" s="69"/>
      <c r="BD949" s="69"/>
      <c r="BE949" s="69"/>
      <c r="BF949" s="69"/>
      <c r="BG949" s="69"/>
      <c r="BH949" s="69"/>
    </row>
    <row r="950" ht="14.25" customHeight="1"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5"/>
      <c r="AA950" s="86"/>
      <c r="AN950" s="86"/>
      <c r="AO950" s="69"/>
      <c r="AP950" s="69"/>
      <c r="AQ950" s="69"/>
      <c r="AR950" s="69"/>
      <c r="AS950" s="69"/>
      <c r="AT950" s="69"/>
      <c r="AU950" s="69"/>
      <c r="AV950" s="69"/>
      <c r="AW950" s="69"/>
      <c r="AX950" s="69"/>
      <c r="AY950" s="69"/>
      <c r="AZ950" s="69"/>
      <c r="BA950" s="69"/>
      <c r="BB950" s="69"/>
      <c r="BC950" s="69"/>
      <c r="BD950" s="69"/>
      <c r="BE950" s="69"/>
      <c r="BF950" s="69"/>
      <c r="BG950" s="69"/>
      <c r="BH950" s="69"/>
    </row>
    <row r="951" ht="14.25" customHeight="1"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5"/>
      <c r="AA951" s="86"/>
      <c r="AN951" s="86"/>
      <c r="AO951" s="69"/>
      <c r="AP951" s="69"/>
      <c r="AQ951" s="69"/>
      <c r="AR951" s="69"/>
      <c r="AS951" s="69"/>
      <c r="AT951" s="69"/>
      <c r="AU951" s="69"/>
      <c r="AV951" s="69"/>
      <c r="AW951" s="69"/>
      <c r="AX951" s="69"/>
      <c r="AY951" s="69"/>
      <c r="AZ951" s="69"/>
      <c r="BA951" s="69"/>
      <c r="BB951" s="69"/>
      <c r="BC951" s="69"/>
      <c r="BD951" s="69"/>
      <c r="BE951" s="69"/>
      <c r="BF951" s="69"/>
      <c r="BG951" s="69"/>
      <c r="BH951" s="69"/>
    </row>
    <row r="952" ht="14.25" customHeight="1"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5"/>
      <c r="AA952" s="86"/>
      <c r="AN952" s="86"/>
      <c r="AO952" s="69"/>
      <c r="AP952" s="69"/>
      <c r="AQ952" s="69"/>
      <c r="AR952" s="69"/>
      <c r="AS952" s="69"/>
      <c r="AT952" s="69"/>
      <c r="AU952" s="69"/>
      <c r="AV952" s="69"/>
      <c r="AW952" s="69"/>
      <c r="AX952" s="69"/>
      <c r="AY952" s="69"/>
      <c r="AZ952" s="69"/>
      <c r="BA952" s="69"/>
      <c r="BB952" s="69"/>
      <c r="BC952" s="69"/>
      <c r="BD952" s="69"/>
      <c r="BE952" s="69"/>
      <c r="BF952" s="69"/>
      <c r="BG952" s="69"/>
      <c r="BH952" s="69"/>
    </row>
    <row r="953" ht="14.25" customHeight="1"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5"/>
      <c r="AA953" s="86"/>
      <c r="AN953" s="86"/>
      <c r="AO953" s="69"/>
      <c r="AP953" s="69"/>
      <c r="AQ953" s="69"/>
      <c r="AR953" s="69"/>
      <c r="AS953" s="69"/>
      <c r="AT953" s="69"/>
      <c r="AU953" s="69"/>
      <c r="AV953" s="69"/>
      <c r="AW953" s="69"/>
      <c r="AX953" s="69"/>
      <c r="AY953" s="69"/>
      <c r="AZ953" s="69"/>
      <c r="BA953" s="69"/>
      <c r="BB953" s="69"/>
      <c r="BC953" s="69"/>
      <c r="BD953" s="69"/>
      <c r="BE953" s="69"/>
      <c r="BF953" s="69"/>
      <c r="BG953" s="69"/>
      <c r="BH953" s="69"/>
    </row>
    <row r="954" ht="14.25" customHeight="1"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5"/>
      <c r="AA954" s="86"/>
      <c r="AN954" s="86"/>
      <c r="AO954" s="69"/>
      <c r="AP954" s="69"/>
      <c r="AQ954" s="69"/>
      <c r="AR954" s="69"/>
      <c r="AS954" s="69"/>
      <c r="AT954" s="69"/>
      <c r="AU954" s="69"/>
      <c r="AV954" s="69"/>
      <c r="AW954" s="69"/>
      <c r="AX954" s="69"/>
      <c r="AY954" s="69"/>
      <c r="AZ954" s="69"/>
      <c r="BA954" s="69"/>
      <c r="BB954" s="69"/>
      <c r="BC954" s="69"/>
      <c r="BD954" s="69"/>
      <c r="BE954" s="69"/>
      <c r="BF954" s="69"/>
      <c r="BG954" s="69"/>
      <c r="BH954" s="69"/>
    </row>
    <row r="955" ht="14.25" customHeight="1"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5"/>
      <c r="AA955" s="86"/>
      <c r="AN955" s="86"/>
      <c r="AO955" s="69"/>
      <c r="AP955" s="69"/>
      <c r="AQ955" s="69"/>
      <c r="AR955" s="69"/>
      <c r="AS955" s="69"/>
      <c r="AT955" s="69"/>
      <c r="AU955" s="69"/>
      <c r="AV955" s="69"/>
      <c r="AW955" s="69"/>
      <c r="AX955" s="69"/>
      <c r="AY955" s="69"/>
      <c r="AZ955" s="69"/>
      <c r="BA955" s="69"/>
      <c r="BB955" s="69"/>
      <c r="BC955" s="69"/>
      <c r="BD955" s="69"/>
      <c r="BE955" s="69"/>
      <c r="BF955" s="69"/>
      <c r="BG955" s="69"/>
      <c r="BH955" s="69"/>
    </row>
    <row r="956" ht="14.25" customHeight="1"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5"/>
      <c r="AA956" s="86"/>
      <c r="AN956" s="86"/>
      <c r="AO956" s="69"/>
      <c r="AP956" s="69"/>
      <c r="AQ956" s="69"/>
      <c r="AR956" s="69"/>
      <c r="AS956" s="69"/>
      <c r="AT956" s="69"/>
      <c r="AU956" s="69"/>
      <c r="AV956" s="69"/>
      <c r="AW956" s="69"/>
      <c r="AX956" s="69"/>
      <c r="AY956" s="69"/>
      <c r="AZ956" s="69"/>
      <c r="BA956" s="69"/>
      <c r="BB956" s="69"/>
      <c r="BC956" s="69"/>
      <c r="BD956" s="69"/>
      <c r="BE956" s="69"/>
      <c r="BF956" s="69"/>
      <c r="BG956" s="69"/>
      <c r="BH956" s="69"/>
    </row>
    <row r="957" ht="14.25" customHeight="1"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5"/>
      <c r="AA957" s="86"/>
      <c r="AN957" s="86"/>
      <c r="AO957" s="69"/>
      <c r="AP957" s="69"/>
      <c r="AQ957" s="69"/>
      <c r="AR957" s="69"/>
      <c r="AS957" s="69"/>
      <c r="AT957" s="69"/>
      <c r="AU957" s="69"/>
      <c r="AV957" s="69"/>
      <c r="AW957" s="69"/>
      <c r="AX957" s="69"/>
      <c r="AY957" s="69"/>
      <c r="AZ957" s="69"/>
      <c r="BA957" s="69"/>
      <c r="BB957" s="69"/>
      <c r="BC957" s="69"/>
      <c r="BD957" s="69"/>
      <c r="BE957" s="69"/>
      <c r="BF957" s="69"/>
      <c r="BG957" s="69"/>
      <c r="BH957" s="69"/>
    </row>
    <row r="958" ht="14.25" customHeight="1"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5"/>
      <c r="AA958" s="86"/>
      <c r="AN958" s="86"/>
      <c r="AO958" s="69"/>
      <c r="AP958" s="69"/>
      <c r="AQ958" s="69"/>
      <c r="AR958" s="69"/>
      <c r="AS958" s="69"/>
      <c r="AT958" s="69"/>
      <c r="AU958" s="69"/>
      <c r="AV958" s="69"/>
      <c r="AW958" s="69"/>
      <c r="AX958" s="69"/>
      <c r="AY958" s="69"/>
      <c r="AZ958" s="69"/>
      <c r="BA958" s="69"/>
      <c r="BB958" s="69"/>
      <c r="BC958" s="69"/>
      <c r="BD958" s="69"/>
      <c r="BE958" s="69"/>
      <c r="BF958" s="69"/>
      <c r="BG958" s="69"/>
      <c r="BH958" s="69"/>
    </row>
    <row r="959" ht="14.25" customHeight="1"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5"/>
      <c r="AA959" s="86"/>
      <c r="AN959" s="86"/>
      <c r="AO959" s="69"/>
      <c r="AP959" s="69"/>
      <c r="AQ959" s="69"/>
      <c r="AR959" s="69"/>
      <c r="AS959" s="69"/>
      <c r="AT959" s="69"/>
      <c r="AU959" s="69"/>
      <c r="AV959" s="69"/>
      <c r="AW959" s="69"/>
      <c r="AX959" s="69"/>
      <c r="AY959" s="69"/>
      <c r="AZ959" s="69"/>
      <c r="BA959" s="69"/>
      <c r="BB959" s="69"/>
      <c r="BC959" s="69"/>
      <c r="BD959" s="69"/>
      <c r="BE959" s="69"/>
      <c r="BF959" s="69"/>
      <c r="BG959" s="69"/>
      <c r="BH959" s="69"/>
    </row>
    <row r="960" ht="14.25" customHeight="1"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5"/>
      <c r="AA960" s="86"/>
      <c r="AN960" s="86"/>
      <c r="AO960" s="69"/>
      <c r="AP960" s="69"/>
      <c r="AQ960" s="69"/>
      <c r="AR960" s="69"/>
      <c r="AS960" s="69"/>
      <c r="AT960" s="69"/>
      <c r="AU960" s="69"/>
      <c r="AV960" s="69"/>
      <c r="AW960" s="69"/>
      <c r="AX960" s="69"/>
      <c r="AY960" s="69"/>
      <c r="AZ960" s="69"/>
      <c r="BA960" s="69"/>
      <c r="BB960" s="69"/>
      <c r="BC960" s="69"/>
      <c r="BD960" s="69"/>
      <c r="BE960" s="69"/>
      <c r="BF960" s="69"/>
      <c r="BG960" s="69"/>
      <c r="BH960" s="69"/>
    </row>
    <row r="961" ht="14.25" customHeight="1"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5"/>
      <c r="AA961" s="86"/>
      <c r="AN961" s="86"/>
      <c r="AO961" s="69"/>
      <c r="AP961" s="69"/>
      <c r="AQ961" s="69"/>
      <c r="AR961" s="69"/>
      <c r="AS961" s="69"/>
      <c r="AT961" s="69"/>
      <c r="AU961" s="69"/>
      <c r="AV961" s="69"/>
      <c r="AW961" s="69"/>
      <c r="AX961" s="69"/>
      <c r="AY961" s="69"/>
      <c r="AZ961" s="69"/>
      <c r="BA961" s="69"/>
      <c r="BB961" s="69"/>
      <c r="BC961" s="69"/>
      <c r="BD961" s="69"/>
      <c r="BE961" s="69"/>
      <c r="BF961" s="69"/>
      <c r="BG961" s="69"/>
      <c r="BH961" s="69"/>
    </row>
    <row r="962" ht="14.25" customHeight="1"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5"/>
      <c r="AA962" s="86"/>
      <c r="AN962" s="86"/>
      <c r="AO962" s="69"/>
      <c r="AP962" s="69"/>
      <c r="AQ962" s="69"/>
      <c r="AR962" s="69"/>
      <c r="AS962" s="69"/>
      <c r="AT962" s="69"/>
      <c r="AU962" s="69"/>
      <c r="AV962" s="69"/>
      <c r="AW962" s="69"/>
      <c r="AX962" s="69"/>
      <c r="AY962" s="69"/>
      <c r="AZ962" s="69"/>
      <c r="BA962" s="69"/>
      <c r="BB962" s="69"/>
      <c r="BC962" s="69"/>
      <c r="BD962" s="69"/>
      <c r="BE962" s="69"/>
      <c r="BF962" s="69"/>
      <c r="BG962" s="69"/>
      <c r="BH962" s="69"/>
    </row>
    <row r="963" ht="14.25" customHeight="1"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5"/>
      <c r="AA963" s="86"/>
      <c r="AN963" s="86"/>
      <c r="AO963" s="69"/>
      <c r="AP963" s="69"/>
      <c r="AQ963" s="69"/>
      <c r="AR963" s="69"/>
      <c r="AS963" s="69"/>
      <c r="AT963" s="69"/>
      <c r="AU963" s="69"/>
      <c r="AV963" s="69"/>
      <c r="AW963" s="69"/>
      <c r="AX963" s="69"/>
      <c r="AY963" s="69"/>
      <c r="AZ963" s="69"/>
      <c r="BA963" s="69"/>
      <c r="BB963" s="69"/>
      <c r="BC963" s="69"/>
      <c r="BD963" s="69"/>
      <c r="BE963" s="69"/>
      <c r="BF963" s="69"/>
      <c r="BG963" s="69"/>
      <c r="BH963" s="69"/>
    </row>
    <row r="964" ht="14.25" customHeight="1"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5"/>
      <c r="AA964" s="86"/>
      <c r="AN964" s="86"/>
      <c r="AO964" s="69"/>
      <c r="AP964" s="69"/>
      <c r="AQ964" s="69"/>
      <c r="AR964" s="69"/>
      <c r="AS964" s="69"/>
      <c r="AT964" s="69"/>
      <c r="AU964" s="69"/>
      <c r="AV964" s="69"/>
      <c r="AW964" s="69"/>
      <c r="AX964" s="69"/>
      <c r="AY964" s="69"/>
      <c r="AZ964" s="69"/>
      <c r="BA964" s="69"/>
      <c r="BB964" s="69"/>
      <c r="BC964" s="69"/>
      <c r="BD964" s="69"/>
      <c r="BE964" s="69"/>
      <c r="BF964" s="69"/>
      <c r="BG964" s="69"/>
      <c r="BH964" s="69"/>
    </row>
    <row r="965" ht="14.25" customHeight="1"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5"/>
      <c r="AA965" s="86"/>
      <c r="AN965" s="86"/>
      <c r="AO965" s="69"/>
      <c r="AP965" s="69"/>
      <c r="AQ965" s="69"/>
      <c r="AR965" s="69"/>
      <c r="AS965" s="69"/>
      <c r="AT965" s="69"/>
      <c r="AU965" s="69"/>
      <c r="AV965" s="69"/>
      <c r="AW965" s="69"/>
      <c r="AX965" s="69"/>
      <c r="AY965" s="69"/>
      <c r="AZ965" s="69"/>
      <c r="BA965" s="69"/>
      <c r="BB965" s="69"/>
      <c r="BC965" s="69"/>
      <c r="BD965" s="69"/>
      <c r="BE965" s="69"/>
      <c r="BF965" s="69"/>
      <c r="BG965" s="69"/>
      <c r="BH965" s="69"/>
    </row>
    <row r="966" ht="14.25" customHeight="1"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5"/>
      <c r="AA966" s="86"/>
      <c r="AN966" s="86"/>
      <c r="AO966" s="69"/>
      <c r="AP966" s="69"/>
      <c r="AQ966" s="69"/>
      <c r="AR966" s="69"/>
      <c r="AS966" s="69"/>
      <c r="AT966" s="69"/>
      <c r="AU966" s="69"/>
      <c r="AV966" s="69"/>
      <c r="AW966" s="69"/>
      <c r="AX966" s="69"/>
      <c r="AY966" s="69"/>
      <c r="AZ966" s="69"/>
      <c r="BA966" s="69"/>
      <c r="BB966" s="69"/>
      <c r="BC966" s="69"/>
      <c r="BD966" s="69"/>
      <c r="BE966" s="69"/>
      <c r="BF966" s="69"/>
      <c r="BG966" s="69"/>
      <c r="BH966" s="69"/>
    </row>
    <row r="967" ht="14.25" customHeight="1"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5"/>
      <c r="AA967" s="86"/>
      <c r="AN967" s="86"/>
      <c r="AO967" s="69"/>
      <c r="AP967" s="69"/>
      <c r="AQ967" s="69"/>
      <c r="AR967" s="69"/>
      <c r="AS967" s="69"/>
      <c r="AT967" s="69"/>
      <c r="AU967" s="69"/>
      <c r="AV967" s="69"/>
      <c r="AW967" s="69"/>
      <c r="AX967" s="69"/>
      <c r="AY967" s="69"/>
      <c r="AZ967" s="69"/>
      <c r="BA967" s="69"/>
      <c r="BB967" s="69"/>
      <c r="BC967" s="69"/>
      <c r="BD967" s="69"/>
      <c r="BE967" s="69"/>
      <c r="BF967" s="69"/>
      <c r="BG967" s="69"/>
      <c r="BH967" s="69"/>
    </row>
    <row r="968" ht="14.25" customHeight="1"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5"/>
      <c r="AA968" s="86"/>
      <c r="AN968" s="86"/>
      <c r="AO968" s="69"/>
      <c r="AP968" s="69"/>
      <c r="AQ968" s="69"/>
      <c r="AR968" s="69"/>
      <c r="AS968" s="69"/>
      <c r="AT968" s="69"/>
      <c r="AU968" s="69"/>
      <c r="AV968" s="69"/>
      <c r="AW968" s="69"/>
      <c r="AX968" s="69"/>
      <c r="AY968" s="69"/>
      <c r="AZ968" s="69"/>
      <c r="BA968" s="69"/>
      <c r="BB968" s="69"/>
      <c r="BC968" s="69"/>
      <c r="BD968" s="69"/>
      <c r="BE968" s="69"/>
      <c r="BF968" s="69"/>
      <c r="BG968" s="69"/>
      <c r="BH968" s="69"/>
    </row>
    <row r="969" ht="14.25" customHeight="1"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5"/>
      <c r="AA969" s="86"/>
      <c r="AN969" s="86"/>
      <c r="AO969" s="69"/>
      <c r="AP969" s="69"/>
      <c r="AQ969" s="69"/>
      <c r="AR969" s="69"/>
      <c r="AS969" s="69"/>
      <c r="AT969" s="69"/>
      <c r="AU969" s="69"/>
      <c r="AV969" s="69"/>
      <c r="AW969" s="69"/>
      <c r="AX969" s="69"/>
      <c r="AY969" s="69"/>
      <c r="AZ969" s="69"/>
      <c r="BA969" s="69"/>
      <c r="BB969" s="69"/>
      <c r="BC969" s="69"/>
      <c r="BD969" s="69"/>
      <c r="BE969" s="69"/>
      <c r="BF969" s="69"/>
      <c r="BG969" s="69"/>
      <c r="BH969" s="69"/>
    </row>
    <row r="970" ht="14.25" customHeight="1"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5"/>
      <c r="AA970" s="86"/>
      <c r="AN970" s="86"/>
      <c r="AO970" s="69"/>
      <c r="AP970" s="69"/>
      <c r="AQ970" s="69"/>
      <c r="AR970" s="69"/>
      <c r="AS970" s="69"/>
      <c r="AT970" s="69"/>
      <c r="AU970" s="69"/>
      <c r="AV970" s="69"/>
      <c r="AW970" s="69"/>
      <c r="AX970" s="69"/>
      <c r="AY970" s="69"/>
      <c r="AZ970" s="69"/>
      <c r="BA970" s="69"/>
      <c r="BB970" s="69"/>
      <c r="BC970" s="69"/>
      <c r="BD970" s="69"/>
      <c r="BE970" s="69"/>
      <c r="BF970" s="69"/>
      <c r="BG970" s="69"/>
      <c r="BH970" s="69"/>
    </row>
    <row r="971" ht="14.25" customHeight="1"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5"/>
      <c r="AA971" s="86"/>
      <c r="AN971" s="86"/>
      <c r="AO971" s="69"/>
      <c r="AP971" s="69"/>
      <c r="AQ971" s="69"/>
      <c r="AR971" s="69"/>
      <c r="AS971" s="69"/>
      <c r="AT971" s="69"/>
      <c r="AU971" s="69"/>
      <c r="AV971" s="69"/>
      <c r="AW971" s="69"/>
      <c r="AX971" s="69"/>
      <c r="AY971" s="69"/>
      <c r="AZ971" s="69"/>
      <c r="BA971" s="69"/>
      <c r="BB971" s="69"/>
      <c r="BC971" s="69"/>
      <c r="BD971" s="69"/>
      <c r="BE971" s="69"/>
      <c r="BF971" s="69"/>
      <c r="BG971" s="69"/>
      <c r="BH971" s="69"/>
    </row>
    <row r="972" ht="14.25" customHeight="1"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5"/>
      <c r="AA972" s="86"/>
      <c r="AN972" s="86"/>
      <c r="AO972" s="69"/>
      <c r="AP972" s="69"/>
      <c r="AQ972" s="69"/>
      <c r="AR972" s="69"/>
      <c r="AS972" s="69"/>
      <c r="AT972" s="69"/>
      <c r="AU972" s="69"/>
      <c r="AV972" s="69"/>
      <c r="AW972" s="69"/>
      <c r="AX972" s="69"/>
      <c r="AY972" s="69"/>
      <c r="AZ972" s="69"/>
      <c r="BA972" s="69"/>
      <c r="BB972" s="69"/>
      <c r="BC972" s="69"/>
      <c r="BD972" s="69"/>
      <c r="BE972" s="69"/>
      <c r="BF972" s="69"/>
      <c r="BG972" s="69"/>
      <c r="BH972" s="69"/>
    </row>
    <row r="973" ht="14.25" customHeight="1"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5"/>
      <c r="AA973" s="86"/>
      <c r="AN973" s="86"/>
      <c r="AO973" s="69"/>
      <c r="AP973" s="69"/>
      <c r="AQ973" s="69"/>
      <c r="AR973" s="69"/>
      <c r="AS973" s="69"/>
      <c r="AT973" s="69"/>
      <c r="AU973" s="69"/>
      <c r="AV973" s="69"/>
      <c r="AW973" s="69"/>
      <c r="AX973" s="69"/>
      <c r="AY973" s="69"/>
      <c r="AZ973" s="69"/>
      <c r="BA973" s="69"/>
      <c r="BB973" s="69"/>
      <c r="BC973" s="69"/>
      <c r="BD973" s="69"/>
      <c r="BE973" s="69"/>
      <c r="BF973" s="69"/>
      <c r="BG973" s="69"/>
      <c r="BH973" s="69"/>
    </row>
    <row r="974" ht="14.25" customHeight="1"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5"/>
      <c r="AA974" s="86"/>
      <c r="AN974" s="86"/>
      <c r="AO974" s="69"/>
      <c r="AP974" s="69"/>
      <c r="AQ974" s="69"/>
      <c r="AR974" s="69"/>
      <c r="AS974" s="69"/>
      <c r="AT974" s="69"/>
      <c r="AU974" s="69"/>
      <c r="AV974" s="69"/>
      <c r="AW974" s="69"/>
      <c r="AX974" s="69"/>
      <c r="AY974" s="69"/>
      <c r="AZ974" s="69"/>
      <c r="BA974" s="69"/>
      <c r="BB974" s="69"/>
      <c r="BC974" s="69"/>
      <c r="BD974" s="69"/>
      <c r="BE974" s="69"/>
      <c r="BF974" s="69"/>
      <c r="BG974" s="69"/>
      <c r="BH974" s="69"/>
    </row>
    <row r="975" ht="14.25" customHeight="1"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5"/>
      <c r="AA975" s="86"/>
      <c r="AN975" s="86"/>
      <c r="AO975" s="69"/>
      <c r="AP975" s="69"/>
      <c r="AQ975" s="69"/>
      <c r="AR975" s="69"/>
      <c r="AS975" s="69"/>
      <c r="AT975" s="69"/>
      <c r="AU975" s="69"/>
      <c r="AV975" s="69"/>
      <c r="AW975" s="69"/>
      <c r="AX975" s="69"/>
      <c r="AY975" s="69"/>
      <c r="AZ975" s="69"/>
      <c r="BA975" s="69"/>
      <c r="BB975" s="69"/>
      <c r="BC975" s="69"/>
      <c r="BD975" s="69"/>
      <c r="BE975" s="69"/>
      <c r="BF975" s="69"/>
      <c r="BG975" s="69"/>
      <c r="BH975" s="69"/>
    </row>
    <row r="976" ht="14.25" customHeight="1"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5"/>
      <c r="AA976" s="86"/>
      <c r="AN976" s="86"/>
      <c r="AO976" s="69"/>
      <c r="AP976" s="69"/>
      <c r="AQ976" s="69"/>
      <c r="AR976" s="69"/>
      <c r="AS976" s="69"/>
      <c r="AT976" s="69"/>
      <c r="AU976" s="69"/>
      <c r="AV976" s="69"/>
      <c r="AW976" s="69"/>
      <c r="AX976" s="69"/>
      <c r="AY976" s="69"/>
      <c r="AZ976" s="69"/>
      <c r="BA976" s="69"/>
      <c r="BB976" s="69"/>
      <c r="BC976" s="69"/>
      <c r="BD976" s="69"/>
      <c r="BE976" s="69"/>
      <c r="BF976" s="69"/>
      <c r="BG976" s="69"/>
      <c r="BH976" s="69"/>
    </row>
    <row r="977" ht="14.25" customHeight="1"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5"/>
      <c r="AA977" s="86"/>
      <c r="AN977" s="86"/>
      <c r="AO977" s="69"/>
      <c r="AP977" s="69"/>
      <c r="AQ977" s="69"/>
      <c r="AR977" s="69"/>
      <c r="AS977" s="69"/>
      <c r="AT977" s="69"/>
      <c r="AU977" s="69"/>
      <c r="AV977" s="69"/>
      <c r="AW977" s="69"/>
      <c r="AX977" s="69"/>
      <c r="AY977" s="69"/>
      <c r="AZ977" s="69"/>
      <c r="BA977" s="69"/>
      <c r="BB977" s="69"/>
      <c r="BC977" s="69"/>
      <c r="BD977" s="69"/>
      <c r="BE977" s="69"/>
      <c r="BF977" s="69"/>
      <c r="BG977" s="69"/>
      <c r="BH977" s="69"/>
    </row>
    <row r="978" ht="14.25" customHeight="1"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5"/>
      <c r="AA978" s="86"/>
      <c r="AN978" s="86"/>
      <c r="AO978" s="69"/>
      <c r="AP978" s="69"/>
      <c r="AQ978" s="69"/>
      <c r="AR978" s="69"/>
      <c r="AS978" s="69"/>
      <c r="AT978" s="69"/>
      <c r="AU978" s="69"/>
      <c r="AV978" s="69"/>
      <c r="AW978" s="69"/>
      <c r="AX978" s="69"/>
      <c r="AY978" s="69"/>
      <c r="AZ978" s="69"/>
      <c r="BA978" s="69"/>
      <c r="BB978" s="69"/>
      <c r="BC978" s="69"/>
      <c r="BD978" s="69"/>
      <c r="BE978" s="69"/>
      <c r="BF978" s="69"/>
      <c r="BG978" s="69"/>
      <c r="BH978" s="69"/>
    </row>
    <row r="979" ht="14.25" customHeight="1"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5"/>
      <c r="AA979" s="86"/>
      <c r="AN979" s="86"/>
      <c r="AO979" s="69"/>
      <c r="AP979" s="69"/>
      <c r="AQ979" s="69"/>
      <c r="AR979" s="69"/>
      <c r="AS979" s="69"/>
      <c r="AT979" s="69"/>
      <c r="AU979" s="69"/>
      <c r="AV979" s="69"/>
      <c r="AW979" s="69"/>
      <c r="AX979" s="69"/>
      <c r="AY979" s="69"/>
      <c r="AZ979" s="69"/>
      <c r="BA979" s="69"/>
      <c r="BB979" s="69"/>
      <c r="BC979" s="69"/>
      <c r="BD979" s="69"/>
      <c r="BE979" s="69"/>
      <c r="BF979" s="69"/>
      <c r="BG979" s="69"/>
      <c r="BH979" s="69"/>
    </row>
    <row r="980" ht="14.25" customHeight="1"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5"/>
      <c r="AA980" s="86"/>
      <c r="AN980" s="86"/>
      <c r="AO980" s="69"/>
      <c r="AP980" s="69"/>
      <c r="AQ980" s="69"/>
      <c r="AR980" s="69"/>
      <c r="AS980" s="69"/>
      <c r="AT980" s="69"/>
      <c r="AU980" s="69"/>
      <c r="AV980" s="69"/>
      <c r="AW980" s="69"/>
      <c r="AX980" s="69"/>
      <c r="AY980" s="69"/>
      <c r="AZ980" s="69"/>
      <c r="BA980" s="69"/>
      <c r="BB980" s="69"/>
      <c r="BC980" s="69"/>
      <c r="BD980" s="69"/>
      <c r="BE980" s="69"/>
      <c r="BF980" s="69"/>
      <c r="BG980" s="69"/>
      <c r="BH980" s="69"/>
    </row>
    <row r="981" ht="14.25" customHeight="1"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5"/>
      <c r="AA981" s="86"/>
      <c r="AN981" s="86"/>
      <c r="AO981" s="69"/>
      <c r="AP981" s="69"/>
      <c r="AQ981" s="69"/>
      <c r="AR981" s="69"/>
      <c r="AS981" s="69"/>
      <c r="AT981" s="69"/>
      <c r="AU981" s="69"/>
      <c r="AV981" s="69"/>
      <c r="AW981" s="69"/>
      <c r="AX981" s="69"/>
      <c r="AY981" s="69"/>
      <c r="AZ981" s="69"/>
      <c r="BA981" s="69"/>
      <c r="BB981" s="69"/>
      <c r="BC981" s="69"/>
      <c r="BD981" s="69"/>
      <c r="BE981" s="69"/>
      <c r="BF981" s="69"/>
      <c r="BG981" s="69"/>
      <c r="BH981" s="69"/>
    </row>
    <row r="982" ht="14.25" customHeight="1"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5"/>
      <c r="AA982" s="86"/>
      <c r="AN982" s="86"/>
      <c r="AO982" s="69"/>
      <c r="AP982" s="69"/>
      <c r="AQ982" s="69"/>
      <c r="AR982" s="69"/>
      <c r="AS982" s="69"/>
      <c r="AT982" s="69"/>
      <c r="AU982" s="69"/>
      <c r="AV982" s="69"/>
      <c r="AW982" s="69"/>
      <c r="AX982" s="69"/>
      <c r="AY982" s="69"/>
      <c r="AZ982" s="69"/>
      <c r="BA982" s="69"/>
      <c r="BB982" s="69"/>
      <c r="BC982" s="69"/>
      <c r="BD982" s="69"/>
      <c r="BE982" s="69"/>
      <c r="BF982" s="69"/>
      <c r="BG982" s="69"/>
      <c r="BH982" s="69"/>
    </row>
    <row r="983" ht="14.25" customHeight="1"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5"/>
      <c r="AA983" s="86"/>
      <c r="AN983" s="86"/>
      <c r="AO983" s="69"/>
      <c r="AP983" s="69"/>
      <c r="AQ983" s="69"/>
      <c r="AR983" s="69"/>
      <c r="AS983" s="69"/>
      <c r="AT983" s="69"/>
      <c r="AU983" s="69"/>
      <c r="AV983" s="69"/>
      <c r="AW983" s="69"/>
      <c r="AX983" s="69"/>
      <c r="AY983" s="69"/>
      <c r="AZ983" s="69"/>
      <c r="BA983" s="69"/>
      <c r="BB983" s="69"/>
      <c r="BC983" s="69"/>
      <c r="BD983" s="69"/>
      <c r="BE983" s="69"/>
      <c r="BF983" s="69"/>
      <c r="BG983" s="69"/>
      <c r="BH983" s="69"/>
    </row>
    <row r="984" ht="14.25" customHeight="1"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5"/>
      <c r="AA984" s="86"/>
      <c r="AN984" s="86"/>
      <c r="AO984" s="69"/>
      <c r="AP984" s="69"/>
      <c r="AQ984" s="69"/>
      <c r="AR984" s="69"/>
      <c r="AS984" s="69"/>
      <c r="AT984" s="69"/>
      <c r="AU984" s="69"/>
      <c r="AV984" s="69"/>
      <c r="AW984" s="69"/>
      <c r="AX984" s="69"/>
      <c r="AY984" s="69"/>
      <c r="AZ984" s="69"/>
      <c r="BA984" s="69"/>
      <c r="BB984" s="69"/>
      <c r="BC984" s="69"/>
      <c r="BD984" s="69"/>
      <c r="BE984" s="69"/>
      <c r="BF984" s="69"/>
      <c r="BG984" s="69"/>
      <c r="BH984" s="69"/>
    </row>
    <row r="985" ht="14.25" customHeight="1"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5"/>
      <c r="AA985" s="86"/>
      <c r="AN985" s="86"/>
      <c r="AO985" s="69"/>
      <c r="AP985" s="69"/>
      <c r="AQ985" s="69"/>
      <c r="AR985" s="69"/>
      <c r="AS985" s="69"/>
      <c r="AT985" s="69"/>
      <c r="AU985" s="69"/>
      <c r="AV985" s="69"/>
      <c r="AW985" s="69"/>
      <c r="AX985" s="69"/>
      <c r="AY985" s="69"/>
      <c r="AZ985" s="69"/>
      <c r="BA985" s="69"/>
      <c r="BB985" s="69"/>
      <c r="BC985" s="69"/>
      <c r="BD985" s="69"/>
      <c r="BE985" s="69"/>
      <c r="BF985" s="69"/>
      <c r="BG985" s="69"/>
      <c r="BH985" s="69"/>
    </row>
    <row r="986" ht="14.25" customHeight="1"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5"/>
      <c r="AA986" s="86"/>
      <c r="AN986" s="86"/>
      <c r="AO986" s="69"/>
      <c r="AP986" s="69"/>
      <c r="AQ986" s="69"/>
      <c r="AR986" s="69"/>
      <c r="AS986" s="69"/>
      <c r="AT986" s="69"/>
      <c r="AU986" s="69"/>
      <c r="AV986" s="69"/>
      <c r="AW986" s="69"/>
      <c r="AX986" s="69"/>
      <c r="AY986" s="69"/>
      <c r="AZ986" s="69"/>
      <c r="BA986" s="69"/>
      <c r="BB986" s="69"/>
      <c r="BC986" s="69"/>
      <c r="BD986" s="69"/>
      <c r="BE986" s="69"/>
      <c r="BF986" s="69"/>
      <c r="BG986" s="69"/>
      <c r="BH986" s="69"/>
    </row>
    <row r="987" ht="14.25" customHeight="1"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5"/>
      <c r="AA987" s="86"/>
      <c r="AN987" s="86"/>
      <c r="AO987" s="69"/>
      <c r="AP987" s="69"/>
      <c r="AQ987" s="69"/>
      <c r="AR987" s="69"/>
      <c r="AS987" s="69"/>
      <c r="AT987" s="69"/>
      <c r="AU987" s="69"/>
      <c r="AV987" s="69"/>
      <c r="AW987" s="69"/>
      <c r="AX987" s="69"/>
      <c r="AY987" s="69"/>
      <c r="AZ987" s="69"/>
      <c r="BA987" s="69"/>
      <c r="BB987" s="69"/>
      <c r="BC987" s="69"/>
      <c r="BD987" s="69"/>
      <c r="BE987" s="69"/>
      <c r="BF987" s="69"/>
      <c r="BG987" s="69"/>
      <c r="BH987" s="69"/>
    </row>
    <row r="988" ht="14.25" customHeight="1"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5"/>
      <c r="AA988" s="86"/>
      <c r="AN988" s="86"/>
      <c r="AO988" s="69"/>
      <c r="AP988" s="69"/>
      <c r="AQ988" s="69"/>
      <c r="AR988" s="69"/>
      <c r="AS988" s="69"/>
      <c r="AT988" s="69"/>
      <c r="AU988" s="69"/>
      <c r="AV988" s="69"/>
      <c r="AW988" s="69"/>
      <c r="AX988" s="69"/>
      <c r="AY988" s="69"/>
      <c r="AZ988" s="69"/>
      <c r="BA988" s="69"/>
      <c r="BB988" s="69"/>
      <c r="BC988" s="69"/>
      <c r="BD988" s="69"/>
      <c r="BE988" s="69"/>
      <c r="BF988" s="69"/>
      <c r="BG988" s="69"/>
      <c r="BH988" s="69"/>
    </row>
    <row r="989" ht="14.25" customHeight="1"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5"/>
      <c r="AA989" s="86"/>
      <c r="AN989" s="86"/>
      <c r="AO989" s="69"/>
      <c r="AP989" s="69"/>
      <c r="AQ989" s="69"/>
      <c r="AR989" s="69"/>
      <c r="AS989" s="69"/>
      <c r="AT989" s="69"/>
      <c r="AU989" s="69"/>
      <c r="AV989" s="69"/>
      <c r="AW989" s="69"/>
      <c r="AX989" s="69"/>
      <c r="AY989" s="69"/>
      <c r="AZ989" s="69"/>
      <c r="BA989" s="69"/>
      <c r="BB989" s="69"/>
      <c r="BC989" s="69"/>
      <c r="BD989" s="69"/>
      <c r="BE989" s="69"/>
      <c r="BF989" s="69"/>
      <c r="BG989" s="69"/>
      <c r="BH989" s="69"/>
    </row>
    <row r="990" ht="14.25" customHeight="1"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5"/>
      <c r="AA990" s="86"/>
      <c r="AN990" s="86"/>
      <c r="AO990" s="69"/>
      <c r="AP990" s="69"/>
      <c r="AQ990" s="69"/>
      <c r="AR990" s="69"/>
      <c r="AS990" s="69"/>
      <c r="AT990" s="69"/>
      <c r="AU990" s="69"/>
      <c r="AV990" s="69"/>
      <c r="AW990" s="69"/>
      <c r="AX990" s="69"/>
      <c r="AY990" s="69"/>
      <c r="AZ990" s="69"/>
      <c r="BA990" s="69"/>
      <c r="BB990" s="69"/>
      <c r="BC990" s="69"/>
      <c r="BD990" s="69"/>
      <c r="BE990" s="69"/>
      <c r="BF990" s="69"/>
      <c r="BG990" s="69"/>
      <c r="BH990" s="69"/>
    </row>
    <row r="991" ht="14.25" customHeight="1"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5"/>
      <c r="AA991" s="86"/>
      <c r="AN991" s="86"/>
      <c r="AO991" s="69"/>
      <c r="AP991" s="69"/>
      <c r="AQ991" s="69"/>
      <c r="AR991" s="69"/>
      <c r="AS991" s="69"/>
      <c r="AT991" s="69"/>
      <c r="AU991" s="69"/>
      <c r="AV991" s="69"/>
      <c r="AW991" s="69"/>
      <c r="AX991" s="69"/>
      <c r="AY991" s="69"/>
      <c r="AZ991" s="69"/>
      <c r="BA991" s="69"/>
      <c r="BB991" s="69"/>
      <c r="BC991" s="69"/>
      <c r="BD991" s="69"/>
      <c r="BE991" s="69"/>
      <c r="BF991" s="69"/>
      <c r="BG991" s="69"/>
      <c r="BH991" s="69"/>
    </row>
    <row r="992" ht="14.25" customHeight="1"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5"/>
      <c r="AA992" s="86"/>
      <c r="AN992" s="86"/>
      <c r="AO992" s="69"/>
      <c r="AP992" s="69"/>
      <c r="AQ992" s="69"/>
      <c r="AR992" s="69"/>
      <c r="AS992" s="69"/>
      <c r="AT992" s="69"/>
      <c r="AU992" s="69"/>
      <c r="AV992" s="69"/>
      <c r="AW992" s="69"/>
      <c r="AX992" s="69"/>
      <c r="AY992" s="69"/>
      <c r="AZ992" s="69"/>
      <c r="BA992" s="69"/>
      <c r="BB992" s="69"/>
      <c r="BC992" s="69"/>
      <c r="BD992" s="69"/>
      <c r="BE992" s="69"/>
      <c r="BF992" s="69"/>
      <c r="BG992" s="69"/>
      <c r="BH992" s="69"/>
    </row>
    <row r="993" ht="14.25" customHeight="1"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5"/>
      <c r="AA993" s="86"/>
      <c r="AN993" s="86"/>
      <c r="AO993" s="69"/>
      <c r="AP993" s="69"/>
      <c r="AQ993" s="69"/>
      <c r="AR993" s="69"/>
      <c r="AS993" s="69"/>
      <c r="AT993" s="69"/>
      <c r="AU993" s="69"/>
      <c r="AV993" s="69"/>
      <c r="AW993" s="69"/>
      <c r="AX993" s="69"/>
      <c r="AY993" s="69"/>
      <c r="AZ993" s="69"/>
      <c r="BA993" s="69"/>
      <c r="BB993" s="69"/>
      <c r="BC993" s="69"/>
      <c r="BD993" s="69"/>
      <c r="BE993" s="69"/>
      <c r="BF993" s="69"/>
      <c r="BG993" s="69"/>
      <c r="BH993" s="69"/>
    </row>
    <row r="994" ht="14.25" customHeight="1"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5"/>
      <c r="AA994" s="86"/>
      <c r="AN994" s="86"/>
      <c r="AO994" s="69"/>
      <c r="AP994" s="69"/>
      <c r="AQ994" s="69"/>
      <c r="AR994" s="69"/>
      <c r="AS994" s="69"/>
      <c r="AT994" s="69"/>
      <c r="AU994" s="69"/>
      <c r="AV994" s="69"/>
      <c r="AW994" s="69"/>
      <c r="AX994" s="69"/>
      <c r="AY994" s="69"/>
      <c r="AZ994" s="69"/>
      <c r="BA994" s="69"/>
      <c r="BB994" s="69"/>
      <c r="BC994" s="69"/>
      <c r="BD994" s="69"/>
      <c r="BE994" s="69"/>
      <c r="BF994" s="69"/>
      <c r="BG994" s="69"/>
      <c r="BH994" s="69"/>
    </row>
    <row r="995" ht="14.25" customHeight="1"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5"/>
      <c r="AA995" s="86"/>
      <c r="AN995" s="86"/>
      <c r="AO995" s="69"/>
      <c r="AP995" s="69"/>
      <c r="AQ995" s="69"/>
      <c r="AR995" s="69"/>
      <c r="AS995" s="69"/>
      <c r="AT995" s="69"/>
      <c r="AU995" s="69"/>
      <c r="AV995" s="69"/>
      <c r="AW995" s="69"/>
      <c r="AX995" s="69"/>
      <c r="AY995" s="69"/>
      <c r="AZ995" s="69"/>
      <c r="BA995" s="69"/>
      <c r="BB995" s="69"/>
      <c r="BC995" s="69"/>
      <c r="BD995" s="69"/>
      <c r="BE995" s="69"/>
      <c r="BF995" s="69"/>
      <c r="BG995" s="69"/>
      <c r="BH995" s="69"/>
    </row>
    <row r="996" ht="14.25" customHeight="1"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5"/>
      <c r="AA996" s="86"/>
      <c r="AN996" s="86"/>
      <c r="AO996" s="69"/>
      <c r="AP996" s="69"/>
      <c r="AQ996" s="69"/>
      <c r="AR996" s="69"/>
      <c r="AS996" s="69"/>
      <c r="AT996" s="69"/>
      <c r="AU996" s="69"/>
      <c r="AV996" s="69"/>
      <c r="AW996" s="69"/>
      <c r="AX996" s="69"/>
      <c r="AY996" s="69"/>
      <c r="AZ996" s="69"/>
      <c r="BA996" s="69"/>
      <c r="BB996" s="69"/>
      <c r="BC996" s="69"/>
      <c r="BD996" s="69"/>
      <c r="BE996" s="69"/>
      <c r="BF996" s="69"/>
      <c r="BG996" s="69"/>
      <c r="BH996" s="69"/>
    </row>
    <row r="997" ht="14.25" customHeight="1"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5"/>
      <c r="AA997" s="86"/>
      <c r="AN997" s="86"/>
      <c r="AO997" s="69"/>
      <c r="AP997" s="69"/>
      <c r="AQ997" s="69"/>
      <c r="AR997" s="69"/>
      <c r="AS997" s="69"/>
      <c r="AT997" s="69"/>
      <c r="AU997" s="69"/>
      <c r="AV997" s="69"/>
      <c r="AW997" s="69"/>
      <c r="AX997" s="69"/>
      <c r="AY997" s="69"/>
      <c r="AZ997" s="69"/>
      <c r="BA997" s="69"/>
      <c r="BB997" s="69"/>
      <c r="BC997" s="69"/>
      <c r="BD997" s="69"/>
      <c r="BE997" s="69"/>
      <c r="BF997" s="69"/>
      <c r="BG997" s="69"/>
      <c r="BH997" s="69"/>
    </row>
    <row r="998" ht="14.25" customHeight="1"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5"/>
      <c r="AA998" s="86"/>
      <c r="AN998" s="86"/>
      <c r="AO998" s="69"/>
      <c r="AP998" s="69"/>
      <c r="AQ998" s="69"/>
      <c r="AR998" s="69"/>
      <c r="AS998" s="69"/>
      <c r="AT998" s="69"/>
      <c r="AU998" s="69"/>
      <c r="AV998" s="69"/>
      <c r="AW998" s="69"/>
      <c r="AX998" s="69"/>
      <c r="AY998" s="69"/>
      <c r="AZ998" s="69"/>
      <c r="BA998" s="69"/>
      <c r="BB998" s="69"/>
      <c r="BC998" s="69"/>
      <c r="BD998" s="69"/>
      <c r="BE998" s="69"/>
      <c r="BF998" s="69"/>
      <c r="BG998" s="69"/>
      <c r="BH998" s="69"/>
    </row>
    <row r="999" ht="14.25" customHeight="1"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5"/>
      <c r="AA999" s="86"/>
      <c r="AN999" s="86"/>
      <c r="AO999" s="69"/>
      <c r="AP999" s="69"/>
      <c r="AQ999" s="69"/>
      <c r="AR999" s="69"/>
      <c r="AS999" s="69"/>
      <c r="AT999" s="69"/>
      <c r="AU999" s="69"/>
      <c r="AV999" s="69"/>
      <c r="AW999" s="69"/>
      <c r="AX999" s="69"/>
      <c r="AY999" s="69"/>
      <c r="AZ999" s="69"/>
      <c r="BA999" s="69"/>
      <c r="BB999" s="69"/>
      <c r="BC999" s="69"/>
      <c r="BD999" s="69"/>
      <c r="BE999" s="69"/>
      <c r="BF999" s="69"/>
      <c r="BG999" s="69"/>
      <c r="BH999" s="69"/>
    </row>
    <row r="1000" ht="14.25" customHeight="1"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5"/>
      <c r="AA1000" s="86"/>
      <c r="AN1000" s="86"/>
      <c r="AO1000" s="69"/>
      <c r="AP1000" s="69"/>
      <c r="AQ1000" s="69"/>
      <c r="AR1000" s="69"/>
      <c r="AS1000" s="69"/>
      <c r="AT1000" s="69"/>
      <c r="AU1000" s="69"/>
      <c r="AV1000" s="69"/>
      <c r="AW1000" s="69"/>
      <c r="AX1000" s="69"/>
      <c r="AY1000" s="69"/>
      <c r="AZ1000" s="69"/>
      <c r="BA1000" s="69"/>
      <c r="BB1000" s="69"/>
      <c r="BC1000" s="69"/>
      <c r="BD1000" s="69"/>
      <c r="BE1000" s="69"/>
      <c r="BF1000" s="69"/>
      <c r="BG1000" s="69"/>
      <c r="BH1000" s="69"/>
    </row>
  </sheetData>
  <mergeCells count="9">
    <mergeCell ref="A41:C41"/>
    <mergeCell ref="A45:C45"/>
    <mergeCell ref="A1:C2"/>
    <mergeCell ref="A3:C3"/>
    <mergeCell ref="A4:C4"/>
    <mergeCell ref="A13:C13"/>
    <mergeCell ref="A22:C22"/>
    <mergeCell ref="A37:C37"/>
    <mergeCell ref="A39:C3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" width="13.29"/>
    <col customWidth="1" min="4" max="4" width="14.71"/>
    <col customWidth="1" min="5" max="26" width="8.71"/>
  </cols>
  <sheetData>
    <row r="1" ht="14.25" customHeight="1">
      <c r="A1" s="114" t="s">
        <v>0</v>
      </c>
      <c r="B1" s="94"/>
      <c r="C1" s="94"/>
      <c r="D1" s="95"/>
    </row>
    <row r="2" ht="14.25" customHeight="1">
      <c r="A2" s="115" t="s">
        <v>76</v>
      </c>
      <c r="B2" s="116"/>
      <c r="C2" s="116"/>
      <c r="D2" s="117"/>
    </row>
    <row r="3" ht="14.25" customHeight="1">
      <c r="A3" s="118" t="s">
        <v>77</v>
      </c>
      <c r="B3" s="119" t="s">
        <v>78</v>
      </c>
      <c r="C3" s="119" t="s">
        <v>79</v>
      </c>
      <c r="D3" s="120" t="s">
        <v>80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14.25" customHeight="1">
      <c r="A4" s="121" t="s">
        <v>81</v>
      </c>
      <c r="B4" s="122"/>
      <c r="C4" s="122"/>
      <c r="D4" s="123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14.25" customHeight="1">
      <c r="A5" s="121" t="s">
        <v>82</v>
      </c>
      <c r="B5" s="124">
        <v>33678.4</v>
      </c>
      <c r="C5" s="124">
        <v>76842.53</v>
      </c>
      <c r="D5" s="125">
        <v>121206.64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14.25" customHeight="1">
      <c r="A6" s="126" t="s">
        <v>83</v>
      </c>
      <c r="B6" s="127">
        <f t="shared" ref="B6:D6" si="1">B5</f>
        <v>33678.4</v>
      </c>
      <c r="C6" s="127">
        <f t="shared" si="1"/>
        <v>76842.53</v>
      </c>
      <c r="D6" s="128">
        <f t="shared" si="1"/>
        <v>121206.64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14.25" customHeight="1">
      <c r="A7" s="121"/>
      <c r="B7" s="122"/>
      <c r="C7" s="122"/>
      <c r="D7" s="123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ht="14.25" customHeight="1">
      <c r="A8" s="121" t="s">
        <v>84</v>
      </c>
      <c r="B8" s="122"/>
      <c r="C8" s="122"/>
      <c r="D8" s="123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ht="14.25" customHeight="1">
      <c r="A9" s="129" t="s">
        <v>85</v>
      </c>
      <c r="B9" s="122">
        <v>1800.0</v>
      </c>
      <c r="C9" s="122">
        <f t="shared" ref="C9:D9" si="2">B11</f>
        <v>1383.4</v>
      </c>
      <c r="D9" s="123">
        <f t="shared" si="2"/>
        <v>783.4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14.25" customHeight="1">
      <c r="A10" s="121" t="s">
        <v>86</v>
      </c>
      <c r="B10" s="122">
        <f>-'Income Statement Year 1  '!N15</f>
        <v>-416.6</v>
      </c>
      <c r="C10" s="122">
        <f>-'Income Statement Year 2'!N15</f>
        <v>-600</v>
      </c>
      <c r="D10" s="123">
        <f>-'Income Statement Year 3'!N15</f>
        <v>-600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14.25" customHeight="1">
      <c r="A11" s="126" t="s">
        <v>87</v>
      </c>
      <c r="B11" s="127">
        <f t="shared" ref="B11:D11" si="3">SUM(B9:B10)</f>
        <v>1383.4</v>
      </c>
      <c r="C11" s="127">
        <f t="shared" si="3"/>
        <v>783.4</v>
      </c>
      <c r="D11" s="128">
        <f t="shared" si="3"/>
        <v>183.4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14.25" customHeight="1">
      <c r="A12" s="121"/>
      <c r="B12" s="122"/>
      <c r="C12" s="122"/>
      <c r="D12" s="123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14.25" customHeight="1">
      <c r="A13" s="130" t="s">
        <v>88</v>
      </c>
      <c r="B13" s="131">
        <f t="shared" ref="B13:D13" si="4">B5+B11</f>
        <v>35061.8</v>
      </c>
      <c r="C13" s="131">
        <f t="shared" si="4"/>
        <v>77625.93</v>
      </c>
      <c r="D13" s="132">
        <f t="shared" si="4"/>
        <v>121390.04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14.25" customHeight="1">
      <c r="A14" s="121"/>
      <c r="B14" s="122"/>
      <c r="C14" s="122"/>
      <c r="D14" s="123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ht="14.25" customHeight="1">
      <c r="A15" s="133" t="s">
        <v>89</v>
      </c>
      <c r="B15" s="122"/>
      <c r="C15" s="122"/>
      <c r="D15" s="123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ht="14.25" customHeight="1">
      <c r="A16" s="121" t="s">
        <v>90</v>
      </c>
      <c r="B16" s="122"/>
      <c r="C16" s="122"/>
      <c r="D16" s="123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ht="14.25" customHeight="1">
      <c r="A17" s="121" t="s">
        <v>91</v>
      </c>
      <c r="B17" s="122"/>
      <c r="C17" s="122"/>
      <c r="D17" s="123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ht="14.25" customHeight="1">
      <c r="A18" s="133" t="s">
        <v>92</v>
      </c>
      <c r="B18" s="134">
        <f t="shared" ref="B18:D18" si="5">SUM(B16:B17)</f>
        <v>0</v>
      </c>
      <c r="C18" s="134">
        <f t="shared" si="5"/>
        <v>0</v>
      </c>
      <c r="D18" s="135">
        <f t="shared" si="5"/>
        <v>0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14.25" customHeight="1">
      <c r="A19" s="121"/>
      <c r="B19" s="122"/>
      <c r="C19" s="122"/>
      <c r="D19" s="123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14.25" customHeight="1">
      <c r="A20" s="133" t="s">
        <v>93</v>
      </c>
      <c r="B20" s="134"/>
      <c r="C20" s="134"/>
      <c r="D20" s="135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4.25" customHeight="1">
      <c r="A21" s="129" t="s">
        <v>94</v>
      </c>
      <c r="B21" s="122"/>
      <c r="C21" s="122"/>
      <c r="D21" s="123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14.25" customHeight="1">
      <c r="A22" s="133" t="s">
        <v>95</v>
      </c>
      <c r="B22" s="134">
        <f t="shared" ref="B22:D22" si="6">B13</f>
        <v>35061.8</v>
      </c>
      <c r="C22" s="134">
        <f t="shared" si="6"/>
        <v>77625.93</v>
      </c>
      <c r="D22" s="135">
        <f t="shared" si="6"/>
        <v>121390.04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14.25" customHeight="1">
      <c r="A23" s="121"/>
      <c r="B23" s="122"/>
      <c r="C23" s="122"/>
      <c r="D23" s="123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14.25" customHeight="1">
      <c r="A24" s="136" t="s">
        <v>96</v>
      </c>
      <c r="B24" s="137">
        <f t="shared" ref="B24:D24" si="7">B18+B22</f>
        <v>35061.8</v>
      </c>
      <c r="C24" s="137">
        <f t="shared" si="7"/>
        <v>77625.93</v>
      </c>
      <c r="D24" s="138">
        <f t="shared" si="7"/>
        <v>121390.04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14.25" customHeight="1">
      <c r="B25" s="84"/>
      <c r="C25" s="84"/>
      <c r="D25" s="84"/>
    </row>
    <row r="26" ht="14.25" customHeight="1">
      <c r="B26" s="84"/>
      <c r="C26" s="84"/>
      <c r="D26" s="84"/>
    </row>
    <row r="27" ht="14.25" customHeight="1">
      <c r="B27" s="84"/>
      <c r="C27" s="84"/>
      <c r="D27" s="84"/>
    </row>
    <row r="28" ht="14.25" customHeight="1">
      <c r="B28" s="84"/>
      <c r="C28" s="84"/>
      <c r="D28" s="84"/>
    </row>
    <row r="29" ht="14.25" customHeight="1">
      <c r="B29" s="84"/>
      <c r="C29" s="84"/>
      <c r="D29" s="84"/>
    </row>
    <row r="30" ht="14.25" customHeight="1">
      <c r="B30" s="84"/>
      <c r="C30" s="84"/>
      <c r="D30" s="84"/>
    </row>
    <row r="31" ht="14.25" customHeight="1">
      <c r="B31" s="84"/>
      <c r="C31" s="84"/>
      <c r="D31" s="84"/>
    </row>
    <row r="32" ht="14.25" customHeight="1">
      <c r="B32" s="84"/>
      <c r="C32" s="84"/>
      <c r="D32" s="84"/>
    </row>
    <row r="33" ht="14.25" customHeight="1">
      <c r="B33" s="84"/>
      <c r="C33" s="84"/>
      <c r="D33" s="84"/>
    </row>
    <row r="34" ht="14.25" customHeight="1">
      <c r="B34" s="84"/>
      <c r="C34" s="84"/>
      <c r="D34" s="84"/>
    </row>
    <row r="35" ht="14.25" customHeight="1">
      <c r="B35" s="84"/>
      <c r="C35" s="84"/>
      <c r="D35" s="84"/>
    </row>
    <row r="36" ht="14.25" customHeight="1">
      <c r="B36" s="84"/>
      <c r="C36" s="84"/>
      <c r="D36" s="84"/>
    </row>
    <row r="37" ht="14.25" customHeight="1">
      <c r="B37" s="84"/>
      <c r="C37" s="84"/>
      <c r="D37" s="84"/>
    </row>
    <row r="38" ht="14.25" customHeight="1">
      <c r="B38" s="84"/>
      <c r="C38" s="84"/>
      <c r="D38" s="84"/>
    </row>
    <row r="39" ht="14.25" customHeight="1">
      <c r="B39" s="84"/>
      <c r="C39" s="84"/>
      <c r="D39" s="84"/>
    </row>
    <row r="40" ht="14.25" customHeight="1">
      <c r="B40" s="84"/>
      <c r="C40" s="84"/>
      <c r="D40" s="84"/>
    </row>
    <row r="41" ht="14.25" customHeight="1">
      <c r="B41" s="84"/>
      <c r="C41" s="84"/>
      <c r="D41" s="84"/>
    </row>
    <row r="42" ht="14.25" customHeight="1">
      <c r="B42" s="84"/>
      <c r="C42" s="84"/>
      <c r="D42" s="84"/>
    </row>
    <row r="43" ht="14.25" customHeight="1">
      <c r="B43" s="84"/>
      <c r="C43" s="84"/>
      <c r="D43" s="84"/>
    </row>
    <row r="44" ht="14.25" customHeight="1">
      <c r="B44" s="84"/>
      <c r="C44" s="84"/>
      <c r="D44" s="84"/>
    </row>
    <row r="45" ht="14.25" customHeight="1">
      <c r="B45" s="84"/>
      <c r="C45" s="84"/>
      <c r="D45" s="84"/>
    </row>
    <row r="46" ht="14.25" customHeight="1">
      <c r="B46" s="84"/>
      <c r="C46" s="84"/>
      <c r="D46" s="84"/>
    </row>
    <row r="47" ht="14.25" customHeight="1">
      <c r="B47" s="84"/>
      <c r="C47" s="84"/>
      <c r="D47" s="84"/>
    </row>
    <row r="48" ht="14.25" customHeight="1">
      <c r="B48" s="84"/>
      <c r="C48" s="84"/>
      <c r="D48" s="84"/>
    </row>
    <row r="49" ht="14.25" customHeight="1">
      <c r="B49" s="84"/>
      <c r="C49" s="84"/>
      <c r="D49" s="84"/>
    </row>
    <row r="50" ht="14.25" customHeight="1">
      <c r="B50" s="84"/>
      <c r="C50" s="84"/>
      <c r="D50" s="84"/>
    </row>
    <row r="51" ht="14.25" customHeight="1">
      <c r="B51" s="84"/>
      <c r="C51" s="84"/>
      <c r="D51" s="84"/>
    </row>
    <row r="52" ht="14.25" customHeight="1">
      <c r="B52" s="84"/>
      <c r="C52" s="84"/>
      <c r="D52" s="84"/>
    </row>
    <row r="53" ht="14.25" customHeight="1">
      <c r="B53" s="84"/>
      <c r="C53" s="84"/>
      <c r="D53" s="84"/>
    </row>
    <row r="54" ht="14.25" customHeight="1">
      <c r="B54" s="84"/>
      <c r="C54" s="84"/>
      <c r="D54" s="84"/>
    </row>
    <row r="55" ht="14.25" customHeight="1">
      <c r="B55" s="84"/>
      <c r="C55" s="84"/>
      <c r="D55" s="84"/>
    </row>
    <row r="56" ht="14.25" customHeight="1">
      <c r="B56" s="84"/>
      <c r="C56" s="84"/>
      <c r="D56" s="84"/>
    </row>
    <row r="57" ht="14.25" customHeight="1">
      <c r="B57" s="84"/>
      <c r="C57" s="84"/>
      <c r="D57" s="84"/>
    </row>
    <row r="58" ht="14.25" customHeight="1">
      <c r="B58" s="84"/>
      <c r="C58" s="84"/>
      <c r="D58" s="84"/>
    </row>
    <row r="59" ht="14.25" customHeight="1">
      <c r="B59" s="84"/>
      <c r="C59" s="84"/>
      <c r="D59" s="84"/>
    </row>
    <row r="60" ht="14.25" customHeight="1">
      <c r="B60" s="84"/>
      <c r="C60" s="84"/>
      <c r="D60" s="84"/>
    </row>
    <row r="61" ht="14.25" customHeight="1">
      <c r="B61" s="84"/>
      <c r="C61" s="84"/>
      <c r="D61" s="84"/>
    </row>
    <row r="62" ht="14.25" customHeight="1">
      <c r="B62" s="84"/>
      <c r="C62" s="84"/>
      <c r="D62" s="84"/>
    </row>
    <row r="63" ht="14.25" customHeight="1">
      <c r="B63" s="84"/>
      <c r="C63" s="84"/>
      <c r="D63" s="84"/>
    </row>
    <row r="64" ht="14.25" customHeight="1">
      <c r="B64" s="84"/>
      <c r="C64" s="84"/>
      <c r="D64" s="84"/>
    </row>
    <row r="65" ht="14.25" customHeight="1">
      <c r="B65" s="84"/>
      <c r="C65" s="84"/>
      <c r="D65" s="84"/>
    </row>
    <row r="66" ht="14.25" customHeight="1">
      <c r="B66" s="84"/>
      <c r="C66" s="84"/>
      <c r="D66" s="84"/>
    </row>
    <row r="67" ht="14.25" customHeight="1">
      <c r="B67" s="84"/>
      <c r="C67" s="84"/>
      <c r="D67" s="84"/>
    </row>
    <row r="68" ht="14.25" customHeight="1">
      <c r="B68" s="84"/>
      <c r="C68" s="84"/>
      <c r="D68" s="84"/>
    </row>
    <row r="69" ht="14.25" customHeight="1">
      <c r="B69" s="84"/>
      <c r="C69" s="84"/>
      <c r="D69" s="84"/>
    </row>
    <row r="70" ht="14.25" customHeight="1">
      <c r="B70" s="84"/>
      <c r="C70" s="84"/>
      <c r="D70" s="84"/>
    </row>
    <row r="71" ht="14.25" customHeight="1">
      <c r="B71" s="84"/>
      <c r="C71" s="84"/>
      <c r="D71" s="84"/>
    </row>
    <row r="72" ht="14.25" customHeight="1">
      <c r="B72" s="84"/>
      <c r="C72" s="84"/>
      <c r="D72" s="84"/>
    </row>
    <row r="73" ht="14.25" customHeight="1">
      <c r="B73" s="84"/>
      <c r="C73" s="84"/>
      <c r="D73" s="84"/>
    </row>
    <row r="74" ht="14.25" customHeight="1">
      <c r="B74" s="84"/>
      <c r="C74" s="84"/>
      <c r="D74" s="84"/>
    </row>
    <row r="75" ht="14.25" customHeight="1">
      <c r="B75" s="84"/>
      <c r="C75" s="84"/>
      <c r="D75" s="84"/>
    </row>
    <row r="76" ht="14.25" customHeight="1">
      <c r="B76" s="84"/>
      <c r="C76" s="84"/>
      <c r="D76" s="84"/>
    </row>
    <row r="77" ht="14.25" customHeight="1">
      <c r="B77" s="84"/>
      <c r="C77" s="84"/>
      <c r="D77" s="84"/>
    </row>
    <row r="78" ht="14.25" customHeight="1">
      <c r="B78" s="84"/>
      <c r="C78" s="84"/>
      <c r="D78" s="84"/>
    </row>
    <row r="79" ht="14.25" customHeight="1">
      <c r="B79" s="84"/>
      <c r="C79" s="84"/>
      <c r="D79" s="84"/>
    </row>
    <row r="80" ht="14.25" customHeight="1">
      <c r="B80" s="84"/>
      <c r="C80" s="84"/>
      <c r="D80" s="84"/>
    </row>
    <row r="81" ht="14.25" customHeight="1">
      <c r="B81" s="84"/>
      <c r="C81" s="84"/>
      <c r="D81" s="84"/>
    </row>
    <row r="82" ht="14.25" customHeight="1">
      <c r="B82" s="84"/>
      <c r="C82" s="84"/>
      <c r="D82" s="84"/>
    </row>
    <row r="83" ht="14.25" customHeight="1">
      <c r="B83" s="84"/>
      <c r="C83" s="84"/>
      <c r="D83" s="84"/>
    </row>
    <row r="84" ht="14.25" customHeight="1">
      <c r="B84" s="84"/>
      <c r="C84" s="84"/>
      <c r="D84" s="84"/>
    </row>
    <row r="85" ht="14.25" customHeight="1">
      <c r="B85" s="84"/>
      <c r="C85" s="84"/>
      <c r="D85" s="84"/>
    </row>
    <row r="86" ht="14.25" customHeight="1">
      <c r="B86" s="84"/>
      <c r="C86" s="84"/>
      <c r="D86" s="84"/>
    </row>
    <row r="87" ht="14.25" customHeight="1">
      <c r="B87" s="84"/>
      <c r="C87" s="84"/>
      <c r="D87" s="84"/>
    </row>
    <row r="88" ht="14.25" customHeight="1">
      <c r="B88" s="84"/>
      <c r="C88" s="84"/>
      <c r="D88" s="84"/>
    </row>
    <row r="89" ht="14.25" customHeight="1">
      <c r="B89" s="84"/>
      <c r="C89" s="84"/>
      <c r="D89" s="84"/>
    </row>
    <row r="90" ht="14.25" customHeight="1">
      <c r="B90" s="84"/>
      <c r="C90" s="84"/>
      <c r="D90" s="84"/>
    </row>
    <row r="91" ht="14.25" customHeight="1">
      <c r="B91" s="84"/>
      <c r="C91" s="84"/>
      <c r="D91" s="84"/>
    </row>
    <row r="92" ht="14.25" customHeight="1">
      <c r="B92" s="84"/>
      <c r="C92" s="84"/>
      <c r="D92" s="84"/>
    </row>
    <row r="93" ht="14.25" customHeight="1">
      <c r="B93" s="84"/>
      <c r="C93" s="84"/>
      <c r="D93" s="84"/>
    </row>
    <row r="94" ht="14.25" customHeight="1">
      <c r="B94" s="84"/>
      <c r="C94" s="84"/>
      <c r="D94" s="84"/>
    </row>
    <row r="95" ht="14.25" customHeight="1">
      <c r="B95" s="84"/>
      <c r="C95" s="84"/>
      <c r="D95" s="84"/>
    </row>
    <row r="96" ht="14.25" customHeight="1">
      <c r="B96" s="84"/>
      <c r="C96" s="84"/>
      <c r="D96" s="84"/>
    </row>
    <row r="97" ht="14.25" customHeight="1">
      <c r="B97" s="84"/>
      <c r="C97" s="84"/>
      <c r="D97" s="84"/>
    </row>
    <row r="98" ht="14.25" customHeight="1">
      <c r="B98" s="84"/>
      <c r="C98" s="84"/>
      <c r="D98" s="84"/>
    </row>
    <row r="99" ht="14.25" customHeight="1">
      <c r="B99" s="84"/>
      <c r="C99" s="84"/>
      <c r="D99" s="84"/>
    </row>
    <row r="100" ht="14.25" customHeight="1">
      <c r="B100" s="84"/>
      <c r="C100" s="84"/>
      <c r="D100" s="84"/>
    </row>
    <row r="101" ht="14.25" customHeight="1">
      <c r="B101" s="84"/>
      <c r="C101" s="84"/>
      <c r="D101" s="84"/>
    </row>
    <row r="102" ht="14.25" customHeight="1">
      <c r="B102" s="84"/>
      <c r="C102" s="84"/>
      <c r="D102" s="84"/>
    </row>
    <row r="103" ht="14.25" customHeight="1">
      <c r="B103" s="84"/>
      <c r="C103" s="84"/>
      <c r="D103" s="84"/>
    </row>
    <row r="104" ht="14.25" customHeight="1">
      <c r="B104" s="84"/>
      <c r="C104" s="84"/>
      <c r="D104" s="84"/>
    </row>
    <row r="105" ht="14.25" customHeight="1">
      <c r="B105" s="84"/>
      <c r="C105" s="84"/>
      <c r="D105" s="84"/>
    </row>
    <row r="106" ht="14.25" customHeight="1">
      <c r="B106" s="84"/>
      <c r="C106" s="84"/>
      <c r="D106" s="84"/>
    </row>
    <row r="107" ht="14.25" customHeight="1">
      <c r="B107" s="84"/>
      <c r="C107" s="84"/>
      <c r="D107" s="84"/>
    </row>
    <row r="108" ht="14.25" customHeight="1">
      <c r="B108" s="84"/>
      <c r="C108" s="84"/>
      <c r="D108" s="84"/>
    </row>
    <row r="109" ht="14.25" customHeight="1">
      <c r="B109" s="84"/>
      <c r="C109" s="84"/>
      <c r="D109" s="84"/>
    </row>
    <row r="110" ht="14.25" customHeight="1">
      <c r="B110" s="84"/>
      <c r="C110" s="84"/>
      <c r="D110" s="84"/>
    </row>
    <row r="111" ht="14.25" customHeight="1">
      <c r="B111" s="84"/>
      <c r="C111" s="84"/>
      <c r="D111" s="84"/>
    </row>
    <row r="112" ht="14.25" customHeight="1">
      <c r="B112" s="84"/>
      <c r="C112" s="84"/>
      <c r="D112" s="84"/>
    </row>
    <row r="113" ht="14.25" customHeight="1">
      <c r="B113" s="84"/>
      <c r="C113" s="84"/>
      <c r="D113" s="84"/>
    </row>
    <row r="114" ht="14.25" customHeight="1">
      <c r="B114" s="84"/>
      <c r="C114" s="84"/>
      <c r="D114" s="84"/>
    </row>
    <row r="115" ht="14.25" customHeight="1">
      <c r="B115" s="84"/>
      <c r="C115" s="84"/>
      <c r="D115" s="84"/>
    </row>
    <row r="116" ht="14.25" customHeight="1">
      <c r="B116" s="84"/>
      <c r="C116" s="84"/>
      <c r="D116" s="84"/>
    </row>
    <row r="117" ht="14.25" customHeight="1">
      <c r="B117" s="84"/>
      <c r="C117" s="84"/>
      <c r="D117" s="84"/>
    </row>
    <row r="118" ht="14.25" customHeight="1">
      <c r="B118" s="84"/>
      <c r="C118" s="84"/>
      <c r="D118" s="84"/>
    </row>
    <row r="119" ht="14.25" customHeight="1">
      <c r="B119" s="84"/>
      <c r="C119" s="84"/>
      <c r="D119" s="84"/>
    </row>
    <row r="120" ht="14.25" customHeight="1">
      <c r="B120" s="84"/>
      <c r="C120" s="84"/>
      <c r="D120" s="84"/>
    </row>
    <row r="121" ht="14.25" customHeight="1">
      <c r="B121" s="84"/>
      <c r="C121" s="84"/>
      <c r="D121" s="84"/>
    </row>
    <row r="122" ht="14.25" customHeight="1">
      <c r="B122" s="84"/>
      <c r="C122" s="84"/>
      <c r="D122" s="84"/>
    </row>
    <row r="123" ht="14.25" customHeight="1">
      <c r="B123" s="84"/>
      <c r="C123" s="84"/>
      <c r="D123" s="84"/>
    </row>
    <row r="124" ht="14.25" customHeight="1">
      <c r="B124" s="84"/>
      <c r="C124" s="84"/>
      <c r="D124" s="84"/>
    </row>
    <row r="125" ht="14.25" customHeight="1">
      <c r="B125" s="84"/>
      <c r="C125" s="84"/>
      <c r="D125" s="84"/>
    </row>
    <row r="126" ht="14.25" customHeight="1">
      <c r="B126" s="84"/>
      <c r="C126" s="84"/>
      <c r="D126" s="84"/>
    </row>
    <row r="127" ht="14.25" customHeight="1">
      <c r="B127" s="84"/>
      <c r="C127" s="84"/>
      <c r="D127" s="84"/>
    </row>
    <row r="128" ht="14.25" customHeight="1">
      <c r="B128" s="84"/>
      <c r="C128" s="84"/>
      <c r="D128" s="84"/>
    </row>
    <row r="129" ht="14.25" customHeight="1">
      <c r="B129" s="84"/>
      <c r="C129" s="84"/>
      <c r="D129" s="84"/>
    </row>
    <row r="130" ht="14.25" customHeight="1">
      <c r="B130" s="84"/>
      <c r="C130" s="84"/>
      <c r="D130" s="84"/>
    </row>
    <row r="131" ht="14.25" customHeight="1">
      <c r="B131" s="84"/>
      <c r="C131" s="84"/>
      <c r="D131" s="84"/>
    </row>
    <row r="132" ht="14.25" customHeight="1">
      <c r="B132" s="84"/>
      <c r="C132" s="84"/>
      <c r="D132" s="84"/>
    </row>
    <row r="133" ht="14.25" customHeight="1">
      <c r="B133" s="84"/>
      <c r="C133" s="84"/>
      <c r="D133" s="84"/>
    </row>
    <row r="134" ht="14.25" customHeight="1">
      <c r="B134" s="84"/>
      <c r="C134" s="84"/>
      <c r="D134" s="84"/>
    </row>
    <row r="135" ht="14.25" customHeight="1">
      <c r="B135" s="84"/>
      <c r="C135" s="84"/>
      <c r="D135" s="84"/>
    </row>
    <row r="136" ht="14.25" customHeight="1">
      <c r="B136" s="84"/>
      <c r="C136" s="84"/>
      <c r="D136" s="84"/>
    </row>
    <row r="137" ht="14.25" customHeight="1">
      <c r="B137" s="84"/>
      <c r="C137" s="84"/>
      <c r="D137" s="84"/>
    </row>
    <row r="138" ht="14.25" customHeight="1">
      <c r="B138" s="84"/>
      <c r="C138" s="84"/>
      <c r="D138" s="84"/>
    </row>
    <row r="139" ht="14.25" customHeight="1">
      <c r="B139" s="84"/>
      <c r="C139" s="84"/>
      <c r="D139" s="84"/>
    </row>
    <row r="140" ht="14.25" customHeight="1">
      <c r="B140" s="84"/>
      <c r="C140" s="84"/>
      <c r="D140" s="84"/>
    </row>
    <row r="141" ht="14.25" customHeight="1">
      <c r="B141" s="84"/>
      <c r="C141" s="84"/>
      <c r="D141" s="84"/>
    </row>
    <row r="142" ht="14.25" customHeight="1">
      <c r="B142" s="84"/>
      <c r="C142" s="84"/>
      <c r="D142" s="84"/>
    </row>
    <row r="143" ht="14.25" customHeight="1">
      <c r="B143" s="84"/>
      <c r="C143" s="84"/>
      <c r="D143" s="84"/>
    </row>
    <row r="144" ht="14.25" customHeight="1">
      <c r="B144" s="84"/>
      <c r="C144" s="84"/>
      <c r="D144" s="84"/>
    </row>
    <row r="145" ht="14.25" customHeight="1">
      <c r="B145" s="84"/>
      <c r="C145" s="84"/>
      <c r="D145" s="84"/>
    </row>
    <row r="146" ht="14.25" customHeight="1">
      <c r="B146" s="84"/>
      <c r="C146" s="84"/>
      <c r="D146" s="84"/>
    </row>
    <row r="147" ht="14.25" customHeight="1">
      <c r="B147" s="84"/>
      <c r="C147" s="84"/>
      <c r="D147" s="84"/>
    </row>
    <row r="148" ht="14.25" customHeight="1">
      <c r="B148" s="84"/>
      <c r="C148" s="84"/>
      <c r="D148" s="84"/>
    </row>
    <row r="149" ht="14.25" customHeight="1">
      <c r="B149" s="84"/>
      <c r="C149" s="84"/>
      <c r="D149" s="84"/>
    </row>
    <row r="150" ht="14.25" customHeight="1">
      <c r="B150" s="84"/>
      <c r="C150" s="84"/>
      <c r="D150" s="84"/>
    </row>
    <row r="151" ht="14.25" customHeight="1">
      <c r="B151" s="84"/>
      <c r="C151" s="84"/>
      <c r="D151" s="84"/>
    </row>
    <row r="152" ht="14.25" customHeight="1">
      <c r="B152" s="84"/>
      <c r="C152" s="84"/>
      <c r="D152" s="84"/>
    </row>
    <row r="153" ht="14.25" customHeight="1">
      <c r="B153" s="84"/>
      <c r="C153" s="84"/>
      <c r="D153" s="84"/>
    </row>
    <row r="154" ht="14.25" customHeight="1">
      <c r="B154" s="84"/>
      <c r="C154" s="84"/>
      <c r="D154" s="84"/>
    </row>
    <row r="155" ht="14.25" customHeight="1">
      <c r="B155" s="84"/>
      <c r="C155" s="84"/>
      <c r="D155" s="84"/>
    </row>
    <row r="156" ht="14.25" customHeight="1">
      <c r="B156" s="84"/>
      <c r="C156" s="84"/>
      <c r="D156" s="84"/>
    </row>
    <row r="157" ht="14.25" customHeight="1">
      <c r="B157" s="84"/>
      <c r="C157" s="84"/>
      <c r="D157" s="84"/>
    </row>
    <row r="158" ht="14.25" customHeight="1">
      <c r="B158" s="84"/>
      <c r="C158" s="84"/>
      <c r="D158" s="84"/>
    </row>
    <row r="159" ht="14.25" customHeight="1">
      <c r="B159" s="84"/>
      <c r="C159" s="84"/>
      <c r="D159" s="84"/>
    </row>
    <row r="160" ht="14.25" customHeight="1">
      <c r="B160" s="84"/>
      <c r="C160" s="84"/>
      <c r="D160" s="84"/>
    </row>
    <row r="161" ht="14.25" customHeight="1">
      <c r="B161" s="84"/>
      <c r="C161" s="84"/>
      <c r="D161" s="84"/>
    </row>
    <row r="162" ht="14.25" customHeight="1">
      <c r="B162" s="84"/>
      <c r="C162" s="84"/>
      <c r="D162" s="84"/>
    </row>
    <row r="163" ht="14.25" customHeight="1">
      <c r="B163" s="84"/>
      <c r="C163" s="84"/>
      <c r="D163" s="84"/>
    </row>
    <row r="164" ht="14.25" customHeight="1">
      <c r="B164" s="84"/>
      <c r="C164" s="84"/>
      <c r="D164" s="84"/>
    </row>
    <row r="165" ht="14.25" customHeight="1">
      <c r="B165" s="84"/>
      <c r="C165" s="84"/>
      <c r="D165" s="84"/>
    </row>
    <row r="166" ht="14.25" customHeight="1">
      <c r="B166" s="84"/>
      <c r="C166" s="84"/>
      <c r="D166" s="84"/>
    </row>
    <row r="167" ht="14.25" customHeight="1">
      <c r="B167" s="84"/>
      <c r="C167" s="84"/>
      <c r="D167" s="84"/>
    </row>
    <row r="168" ht="14.25" customHeight="1">
      <c r="B168" s="84"/>
      <c r="C168" s="84"/>
      <c r="D168" s="84"/>
    </row>
    <row r="169" ht="14.25" customHeight="1">
      <c r="B169" s="84"/>
      <c r="C169" s="84"/>
      <c r="D169" s="84"/>
    </row>
    <row r="170" ht="14.25" customHeight="1">
      <c r="B170" s="84"/>
      <c r="C170" s="84"/>
      <c r="D170" s="84"/>
    </row>
    <row r="171" ht="14.25" customHeight="1">
      <c r="B171" s="84"/>
      <c r="C171" s="84"/>
      <c r="D171" s="84"/>
    </row>
    <row r="172" ht="14.25" customHeight="1">
      <c r="B172" s="84"/>
      <c r="C172" s="84"/>
      <c r="D172" s="84"/>
    </row>
    <row r="173" ht="14.25" customHeight="1">
      <c r="B173" s="84"/>
      <c r="C173" s="84"/>
      <c r="D173" s="84"/>
    </row>
    <row r="174" ht="14.25" customHeight="1">
      <c r="B174" s="84"/>
      <c r="C174" s="84"/>
      <c r="D174" s="84"/>
    </row>
    <row r="175" ht="14.25" customHeight="1">
      <c r="B175" s="84"/>
      <c r="C175" s="84"/>
      <c r="D175" s="84"/>
    </row>
    <row r="176" ht="14.25" customHeight="1">
      <c r="B176" s="84"/>
      <c r="C176" s="84"/>
      <c r="D176" s="84"/>
    </row>
    <row r="177" ht="14.25" customHeight="1">
      <c r="B177" s="84"/>
      <c r="C177" s="84"/>
      <c r="D177" s="84"/>
    </row>
    <row r="178" ht="14.25" customHeight="1">
      <c r="B178" s="84"/>
      <c r="C178" s="84"/>
      <c r="D178" s="84"/>
    </row>
    <row r="179" ht="14.25" customHeight="1">
      <c r="B179" s="84"/>
      <c r="C179" s="84"/>
      <c r="D179" s="84"/>
    </row>
    <row r="180" ht="14.25" customHeight="1">
      <c r="B180" s="84"/>
      <c r="C180" s="84"/>
      <c r="D180" s="84"/>
    </row>
    <row r="181" ht="14.25" customHeight="1">
      <c r="B181" s="84"/>
      <c r="C181" s="84"/>
      <c r="D181" s="84"/>
    </row>
    <row r="182" ht="14.25" customHeight="1">
      <c r="B182" s="84"/>
      <c r="C182" s="84"/>
      <c r="D182" s="84"/>
    </row>
    <row r="183" ht="14.25" customHeight="1">
      <c r="B183" s="84"/>
      <c r="C183" s="84"/>
      <c r="D183" s="84"/>
    </row>
    <row r="184" ht="14.25" customHeight="1">
      <c r="B184" s="84"/>
      <c r="C184" s="84"/>
      <c r="D184" s="84"/>
    </row>
    <row r="185" ht="14.25" customHeight="1">
      <c r="B185" s="84"/>
      <c r="C185" s="84"/>
      <c r="D185" s="84"/>
    </row>
    <row r="186" ht="14.25" customHeight="1">
      <c r="B186" s="84"/>
      <c r="C186" s="84"/>
      <c r="D186" s="84"/>
    </row>
    <row r="187" ht="14.25" customHeight="1">
      <c r="B187" s="84"/>
      <c r="C187" s="84"/>
      <c r="D187" s="84"/>
    </row>
    <row r="188" ht="14.25" customHeight="1">
      <c r="B188" s="84"/>
      <c r="C188" s="84"/>
      <c r="D188" s="84"/>
    </row>
    <row r="189" ht="14.25" customHeight="1">
      <c r="B189" s="84"/>
      <c r="C189" s="84"/>
      <c r="D189" s="84"/>
    </row>
    <row r="190" ht="14.25" customHeight="1">
      <c r="B190" s="84"/>
      <c r="C190" s="84"/>
      <c r="D190" s="84"/>
    </row>
    <row r="191" ht="14.25" customHeight="1">
      <c r="B191" s="84"/>
      <c r="C191" s="84"/>
      <c r="D191" s="84"/>
    </row>
    <row r="192" ht="14.25" customHeight="1">
      <c r="B192" s="84"/>
      <c r="C192" s="84"/>
      <c r="D192" s="84"/>
    </row>
    <row r="193" ht="14.25" customHeight="1">
      <c r="B193" s="84"/>
      <c r="C193" s="84"/>
      <c r="D193" s="84"/>
    </row>
    <row r="194" ht="14.25" customHeight="1">
      <c r="B194" s="84"/>
      <c r="C194" s="84"/>
      <c r="D194" s="84"/>
    </row>
    <row r="195" ht="14.25" customHeight="1">
      <c r="B195" s="84"/>
      <c r="C195" s="84"/>
      <c r="D195" s="84"/>
    </row>
    <row r="196" ht="14.25" customHeight="1">
      <c r="B196" s="84"/>
      <c r="C196" s="84"/>
      <c r="D196" s="84"/>
    </row>
    <row r="197" ht="14.25" customHeight="1">
      <c r="B197" s="84"/>
      <c r="C197" s="84"/>
      <c r="D197" s="84"/>
    </row>
    <row r="198" ht="14.25" customHeight="1">
      <c r="B198" s="84"/>
      <c r="C198" s="84"/>
      <c r="D198" s="84"/>
    </row>
    <row r="199" ht="14.25" customHeight="1">
      <c r="B199" s="84"/>
      <c r="C199" s="84"/>
      <c r="D199" s="84"/>
    </row>
    <row r="200" ht="14.25" customHeight="1">
      <c r="B200" s="84"/>
      <c r="C200" s="84"/>
      <c r="D200" s="84"/>
    </row>
    <row r="201" ht="14.25" customHeight="1">
      <c r="B201" s="84"/>
      <c r="C201" s="84"/>
      <c r="D201" s="84"/>
    </row>
    <row r="202" ht="14.25" customHeight="1">
      <c r="B202" s="84"/>
      <c r="C202" s="84"/>
      <c r="D202" s="84"/>
    </row>
    <row r="203" ht="14.25" customHeight="1">
      <c r="B203" s="84"/>
      <c r="C203" s="84"/>
      <c r="D203" s="84"/>
    </row>
    <row r="204" ht="14.25" customHeight="1">
      <c r="B204" s="84"/>
      <c r="C204" s="84"/>
      <c r="D204" s="84"/>
    </row>
    <row r="205" ht="14.25" customHeight="1">
      <c r="B205" s="84"/>
      <c r="C205" s="84"/>
      <c r="D205" s="84"/>
    </row>
    <row r="206" ht="14.25" customHeight="1">
      <c r="B206" s="84"/>
      <c r="C206" s="84"/>
      <c r="D206" s="84"/>
    </row>
    <row r="207" ht="14.25" customHeight="1">
      <c r="B207" s="84"/>
      <c r="C207" s="84"/>
      <c r="D207" s="84"/>
    </row>
    <row r="208" ht="14.25" customHeight="1">
      <c r="B208" s="84"/>
      <c r="C208" s="84"/>
      <c r="D208" s="84"/>
    </row>
    <row r="209" ht="14.25" customHeight="1">
      <c r="B209" s="84"/>
      <c r="C209" s="84"/>
      <c r="D209" s="84"/>
    </row>
    <row r="210" ht="14.25" customHeight="1">
      <c r="B210" s="84"/>
      <c r="C210" s="84"/>
      <c r="D210" s="84"/>
    </row>
    <row r="211" ht="14.25" customHeight="1">
      <c r="B211" s="84"/>
      <c r="C211" s="84"/>
      <c r="D211" s="84"/>
    </row>
    <row r="212" ht="14.25" customHeight="1">
      <c r="B212" s="84"/>
      <c r="C212" s="84"/>
      <c r="D212" s="84"/>
    </row>
    <row r="213" ht="14.25" customHeight="1">
      <c r="B213" s="84"/>
      <c r="C213" s="84"/>
      <c r="D213" s="84"/>
    </row>
    <row r="214" ht="14.25" customHeight="1">
      <c r="B214" s="84"/>
      <c r="C214" s="84"/>
      <c r="D214" s="84"/>
    </row>
    <row r="215" ht="14.25" customHeight="1">
      <c r="B215" s="84"/>
      <c r="C215" s="84"/>
      <c r="D215" s="84"/>
    </row>
    <row r="216" ht="14.25" customHeight="1">
      <c r="B216" s="84"/>
      <c r="C216" s="84"/>
      <c r="D216" s="84"/>
    </row>
    <row r="217" ht="14.25" customHeight="1">
      <c r="B217" s="84"/>
      <c r="C217" s="84"/>
      <c r="D217" s="84"/>
    </row>
    <row r="218" ht="14.25" customHeight="1">
      <c r="B218" s="84"/>
      <c r="C218" s="84"/>
      <c r="D218" s="84"/>
    </row>
    <row r="219" ht="14.25" customHeight="1">
      <c r="B219" s="84"/>
      <c r="C219" s="84"/>
      <c r="D219" s="84"/>
    </row>
    <row r="220" ht="14.25" customHeight="1">
      <c r="B220" s="84"/>
      <c r="C220" s="84"/>
      <c r="D220" s="84"/>
    </row>
    <row r="221" ht="14.25" customHeight="1">
      <c r="B221" s="84"/>
      <c r="C221" s="84"/>
      <c r="D221" s="84"/>
    </row>
    <row r="222" ht="14.25" customHeight="1">
      <c r="B222" s="84"/>
      <c r="C222" s="84"/>
      <c r="D222" s="84"/>
    </row>
    <row r="223" ht="14.25" customHeight="1">
      <c r="B223" s="84"/>
      <c r="C223" s="84"/>
      <c r="D223" s="84"/>
    </row>
    <row r="224" ht="14.25" customHeight="1">
      <c r="B224" s="84"/>
      <c r="C224" s="84"/>
      <c r="D224" s="84"/>
    </row>
    <row r="225" ht="14.25" customHeight="1">
      <c r="B225" s="84"/>
      <c r="C225" s="84"/>
      <c r="D225" s="84"/>
    </row>
    <row r="226" ht="14.25" customHeight="1">
      <c r="B226" s="84"/>
      <c r="C226" s="84"/>
      <c r="D226" s="84"/>
    </row>
    <row r="227" ht="14.25" customHeight="1">
      <c r="B227" s="84"/>
      <c r="C227" s="84"/>
      <c r="D227" s="84"/>
    </row>
    <row r="228" ht="14.25" customHeight="1">
      <c r="B228" s="84"/>
      <c r="C228" s="84"/>
      <c r="D228" s="84"/>
    </row>
    <row r="229" ht="14.25" customHeight="1">
      <c r="B229" s="84"/>
      <c r="C229" s="84"/>
      <c r="D229" s="84"/>
    </row>
    <row r="230" ht="14.25" customHeight="1">
      <c r="B230" s="84"/>
      <c r="C230" s="84"/>
      <c r="D230" s="84"/>
    </row>
    <row r="231" ht="14.25" customHeight="1">
      <c r="B231" s="84"/>
      <c r="C231" s="84"/>
      <c r="D231" s="84"/>
    </row>
    <row r="232" ht="14.25" customHeight="1">
      <c r="B232" s="84"/>
      <c r="C232" s="84"/>
      <c r="D232" s="84"/>
    </row>
    <row r="233" ht="14.25" customHeight="1">
      <c r="B233" s="84"/>
      <c r="C233" s="84"/>
      <c r="D233" s="84"/>
    </row>
    <row r="234" ht="14.25" customHeight="1">
      <c r="B234" s="84"/>
      <c r="C234" s="84"/>
      <c r="D234" s="84"/>
    </row>
    <row r="235" ht="14.25" customHeight="1">
      <c r="B235" s="84"/>
      <c r="C235" s="84"/>
      <c r="D235" s="84"/>
    </row>
    <row r="236" ht="14.25" customHeight="1">
      <c r="B236" s="84"/>
      <c r="C236" s="84"/>
      <c r="D236" s="84"/>
    </row>
    <row r="237" ht="14.25" customHeight="1">
      <c r="B237" s="84"/>
      <c r="C237" s="84"/>
      <c r="D237" s="84"/>
    </row>
    <row r="238" ht="14.25" customHeight="1">
      <c r="B238" s="84"/>
      <c r="C238" s="84"/>
      <c r="D238" s="84"/>
    </row>
    <row r="239" ht="14.25" customHeight="1">
      <c r="B239" s="84"/>
      <c r="C239" s="84"/>
      <c r="D239" s="84"/>
    </row>
    <row r="240" ht="14.25" customHeight="1">
      <c r="B240" s="84"/>
      <c r="C240" s="84"/>
      <c r="D240" s="84"/>
    </row>
    <row r="241" ht="14.25" customHeight="1">
      <c r="B241" s="84"/>
      <c r="C241" s="84"/>
      <c r="D241" s="84"/>
    </row>
    <row r="242" ht="14.25" customHeight="1">
      <c r="B242" s="84"/>
      <c r="C242" s="84"/>
      <c r="D242" s="84"/>
    </row>
    <row r="243" ht="14.25" customHeight="1">
      <c r="B243" s="84"/>
      <c r="C243" s="84"/>
      <c r="D243" s="84"/>
    </row>
    <row r="244" ht="14.25" customHeight="1">
      <c r="B244" s="84"/>
      <c r="C244" s="84"/>
      <c r="D244" s="84"/>
    </row>
    <row r="245" ht="14.25" customHeight="1">
      <c r="B245" s="84"/>
      <c r="C245" s="84"/>
      <c r="D245" s="84"/>
    </row>
    <row r="246" ht="14.25" customHeight="1">
      <c r="B246" s="84"/>
      <c r="C246" s="84"/>
      <c r="D246" s="84"/>
    </row>
    <row r="247" ht="14.25" customHeight="1">
      <c r="B247" s="84"/>
      <c r="C247" s="84"/>
      <c r="D247" s="84"/>
    </row>
    <row r="248" ht="14.25" customHeight="1">
      <c r="B248" s="84"/>
      <c r="C248" s="84"/>
      <c r="D248" s="84"/>
    </row>
    <row r="249" ht="14.25" customHeight="1">
      <c r="B249" s="84"/>
      <c r="C249" s="84"/>
      <c r="D249" s="84"/>
    </row>
    <row r="250" ht="14.25" customHeight="1">
      <c r="B250" s="84"/>
      <c r="C250" s="84"/>
      <c r="D250" s="84"/>
    </row>
    <row r="251" ht="14.25" customHeight="1">
      <c r="B251" s="84"/>
      <c r="C251" s="84"/>
      <c r="D251" s="84"/>
    </row>
    <row r="252" ht="14.25" customHeight="1">
      <c r="B252" s="84"/>
      <c r="C252" s="84"/>
      <c r="D252" s="84"/>
    </row>
    <row r="253" ht="14.25" customHeight="1">
      <c r="B253" s="84"/>
      <c r="C253" s="84"/>
      <c r="D253" s="84"/>
    </row>
    <row r="254" ht="14.25" customHeight="1">
      <c r="B254" s="84"/>
      <c r="C254" s="84"/>
      <c r="D254" s="84"/>
    </row>
    <row r="255" ht="14.25" customHeight="1">
      <c r="B255" s="84"/>
      <c r="C255" s="84"/>
      <c r="D255" s="84"/>
    </row>
    <row r="256" ht="14.25" customHeight="1">
      <c r="B256" s="84"/>
      <c r="C256" s="84"/>
      <c r="D256" s="84"/>
    </row>
    <row r="257" ht="14.25" customHeight="1">
      <c r="B257" s="84"/>
      <c r="C257" s="84"/>
      <c r="D257" s="84"/>
    </row>
    <row r="258" ht="14.25" customHeight="1">
      <c r="B258" s="84"/>
      <c r="C258" s="84"/>
      <c r="D258" s="84"/>
    </row>
    <row r="259" ht="14.25" customHeight="1">
      <c r="B259" s="84"/>
      <c r="C259" s="84"/>
      <c r="D259" s="84"/>
    </row>
    <row r="260" ht="14.25" customHeight="1">
      <c r="B260" s="84"/>
      <c r="C260" s="84"/>
      <c r="D260" s="84"/>
    </row>
    <row r="261" ht="14.25" customHeight="1">
      <c r="B261" s="84"/>
      <c r="C261" s="84"/>
      <c r="D261" s="84"/>
    </row>
    <row r="262" ht="14.25" customHeight="1">
      <c r="B262" s="84"/>
      <c r="C262" s="84"/>
      <c r="D262" s="84"/>
    </row>
    <row r="263" ht="14.25" customHeight="1">
      <c r="B263" s="84"/>
      <c r="C263" s="84"/>
      <c r="D263" s="84"/>
    </row>
    <row r="264" ht="14.25" customHeight="1">
      <c r="B264" s="84"/>
      <c r="C264" s="84"/>
      <c r="D264" s="84"/>
    </row>
    <row r="265" ht="14.25" customHeight="1">
      <c r="B265" s="84"/>
      <c r="C265" s="84"/>
      <c r="D265" s="84"/>
    </row>
    <row r="266" ht="14.25" customHeight="1">
      <c r="B266" s="84"/>
      <c r="C266" s="84"/>
      <c r="D266" s="84"/>
    </row>
    <row r="267" ht="14.25" customHeight="1">
      <c r="B267" s="84"/>
      <c r="C267" s="84"/>
      <c r="D267" s="84"/>
    </row>
    <row r="268" ht="14.25" customHeight="1">
      <c r="B268" s="84"/>
      <c r="C268" s="84"/>
      <c r="D268" s="84"/>
    </row>
    <row r="269" ht="14.25" customHeight="1">
      <c r="B269" s="84"/>
      <c r="C269" s="84"/>
      <c r="D269" s="84"/>
    </row>
    <row r="270" ht="14.25" customHeight="1">
      <c r="B270" s="84"/>
      <c r="C270" s="84"/>
      <c r="D270" s="84"/>
    </row>
    <row r="271" ht="14.25" customHeight="1">
      <c r="B271" s="84"/>
      <c r="C271" s="84"/>
      <c r="D271" s="84"/>
    </row>
    <row r="272" ht="14.25" customHeight="1">
      <c r="B272" s="84"/>
      <c r="C272" s="84"/>
      <c r="D272" s="84"/>
    </row>
    <row r="273" ht="14.25" customHeight="1">
      <c r="B273" s="84"/>
      <c r="C273" s="84"/>
      <c r="D273" s="84"/>
    </row>
    <row r="274" ht="14.25" customHeight="1">
      <c r="B274" s="84"/>
      <c r="C274" s="84"/>
      <c r="D274" s="84"/>
    </row>
    <row r="275" ht="14.25" customHeight="1">
      <c r="B275" s="84"/>
      <c r="C275" s="84"/>
      <c r="D275" s="84"/>
    </row>
    <row r="276" ht="14.25" customHeight="1">
      <c r="B276" s="84"/>
      <c r="C276" s="84"/>
      <c r="D276" s="84"/>
    </row>
    <row r="277" ht="14.25" customHeight="1">
      <c r="B277" s="84"/>
      <c r="C277" s="84"/>
      <c r="D277" s="84"/>
    </row>
    <row r="278" ht="14.25" customHeight="1">
      <c r="B278" s="84"/>
      <c r="C278" s="84"/>
      <c r="D278" s="84"/>
    </row>
    <row r="279" ht="14.25" customHeight="1">
      <c r="B279" s="84"/>
      <c r="C279" s="84"/>
      <c r="D279" s="84"/>
    </row>
    <row r="280" ht="14.25" customHeight="1">
      <c r="B280" s="84"/>
      <c r="C280" s="84"/>
      <c r="D280" s="84"/>
    </row>
    <row r="281" ht="14.25" customHeight="1">
      <c r="B281" s="84"/>
      <c r="C281" s="84"/>
      <c r="D281" s="84"/>
    </row>
    <row r="282" ht="14.25" customHeight="1">
      <c r="B282" s="84"/>
      <c r="C282" s="84"/>
      <c r="D282" s="84"/>
    </row>
    <row r="283" ht="14.25" customHeight="1">
      <c r="B283" s="84"/>
      <c r="C283" s="84"/>
      <c r="D283" s="84"/>
    </row>
    <row r="284" ht="14.25" customHeight="1">
      <c r="B284" s="84"/>
      <c r="C284" s="84"/>
      <c r="D284" s="84"/>
    </row>
    <row r="285" ht="14.25" customHeight="1">
      <c r="B285" s="84"/>
      <c r="C285" s="84"/>
      <c r="D285" s="84"/>
    </row>
    <row r="286" ht="14.25" customHeight="1">
      <c r="B286" s="84"/>
      <c r="C286" s="84"/>
      <c r="D286" s="84"/>
    </row>
    <row r="287" ht="14.25" customHeight="1">
      <c r="B287" s="84"/>
      <c r="C287" s="84"/>
      <c r="D287" s="84"/>
    </row>
    <row r="288" ht="14.25" customHeight="1">
      <c r="B288" s="84"/>
      <c r="C288" s="84"/>
      <c r="D288" s="84"/>
    </row>
    <row r="289" ht="14.25" customHeight="1">
      <c r="B289" s="84"/>
      <c r="C289" s="84"/>
      <c r="D289" s="84"/>
    </row>
    <row r="290" ht="14.25" customHeight="1">
      <c r="B290" s="84"/>
      <c r="C290" s="84"/>
      <c r="D290" s="84"/>
    </row>
    <row r="291" ht="14.25" customHeight="1">
      <c r="B291" s="84"/>
      <c r="C291" s="84"/>
      <c r="D291" s="84"/>
    </row>
    <row r="292" ht="14.25" customHeight="1">
      <c r="B292" s="84"/>
      <c r="C292" s="84"/>
      <c r="D292" s="84"/>
    </row>
    <row r="293" ht="14.25" customHeight="1">
      <c r="B293" s="84"/>
      <c r="C293" s="84"/>
      <c r="D293" s="84"/>
    </row>
    <row r="294" ht="14.25" customHeight="1">
      <c r="B294" s="84"/>
      <c r="C294" s="84"/>
      <c r="D294" s="84"/>
    </row>
    <row r="295" ht="14.25" customHeight="1">
      <c r="B295" s="84"/>
      <c r="C295" s="84"/>
      <c r="D295" s="84"/>
    </row>
    <row r="296" ht="14.25" customHeight="1">
      <c r="B296" s="84"/>
      <c r="C296" s="84"/>
      <c r="D296" s="84"/>
    </row>
    <row r="297" ht="14.25" customHeight="1">
      <c r="B297" s="84"/>
      <c r="C297" s="84"/>
      <c r="D297" s="84"/>
    </row>
    <row r="298" ht="14.25" customHeight="1">
      <c r="B298" s="84"/>
      <c r="C298" s="84"/>
      <c r="D298" s="84"/>
    </row>
    <row r="299" ht="14.25" customHeight="1">
      <c r="B299" s="84"/>
      <c r="C299" s="84"/>
      <c r="D299" s="84"/>
    </row>
    <row r="300" ht="14.25" customHeight="1">
      <c r="B300" s="84"/>
      <c r="C300" s="84"/>
      <c r="D300" s="84"/>
    </row>
    <row r="301" ht="14.25" customHeight="1">
      <c r="B301" s="84"/>
      <c r="C301" s="84"/>
      <c r="D301" s="84"/>
    </row>
    <row r="302" ht="14.25" customHeight="1">
      <c r="B302" s="84"/>
      <c r="C302" s="84"/>
      <c r="D302" s="84"/>
    </row>
    <row r="303" ht="14.25" customHeight="1">
      <c r="B303" s="84"/>
      <c r="C303" s="84"/>
      <c r="D303" s="84"/>
    </row>
    <row r="304" ht="14.25" customHeight="1">
      <c r="B304" s="84"/>
      <c r="C304" s="84"/>
      <c r="D304" s="84"/>
    </row>
    <row r="305" ht="14.25" customHeight="1">
      <c r="B305" s="84"/>
      <c r="C305" s="84"/>
      <c r="D305" s="84"/>
    </row>
    <row r="306" ht="14.25" customHeight="1">
      <c r="B306" s="84"/>
      <c r="C306" s="84"/>
      <c r="D306" s="84"/>
    </row>
    <row r="307" ht="14.25" customHeight="1">
      <c r="B307" s="84"/>
      <c r="C307" s="84"/>
      <c r="D307" s="84"/>
    </row>
    <row r="308" ht="14.25" customHeight="1">
      <c r="B308" s="84"/>
      <c r="C308" s="84"/>
      <c r="D308" s="84"/>
    </row>
    <row r="309" ht="14.25" customHeight="1">
      <c r="B309" s="84"/>
      <c r="C309" s="84"/>
      <c r="D309" s="84"/>
    </row>
    <row r="310" ht="14.25" customHeight="1">
      <c r="B310" s="84"/>
      <c r="C310" s="84"/>
      <c r="D310" s="84"/>
    </row>
    <row r="311" ht="14.25" customHeight="1">
      <c r="B311" s="84"/>
      <c r="C311" s="84"/>
      <c r="D311" s="84"/>
    </row>
    <row r="312" ht="14.25" customHeight="1">
      <c r="B312" s="84"/>
      <c r="C312" s="84"/>
      <c r="D312" s="84"/>
    </row>
    <row r="313" ht="14.25" customHeight="1">
      <c r="B313" s="84"/>
      <c r="C313" s="84"/>
      <c r="D313" s="84"/>
    </row>
    <row r="314" ht="14.25" customHeight="1">
      <c r="B314" s="84"/>
      <c r="C314" s="84"/>
      <c r="D314" s="84"/>
    </row>
    <row r="315" ht="14.25" customHeight="1">
      <c r="B315" s="84"/>
      <c r="C315" s="84"/>
      <c r="D315" s="84"/>
    </row>
    <row r="316" ht="14.25" customHeight="1">
      <c r="B316" s="84"/>
      <c r="C316" s="84"/>
      <c r="D316" s="84"/>
    </row>
    <row r="317" ht="14.25" customHeight="1">
      <c r="B317" s="84"/>
      <c r="C317" s="84"/>
      <c r="D317" s="84"/>
    </row>
    <row r="318" ht="14.25" customHeight="1">
      <c r="B318" s="84"/>
      <c r="C318" s="84"/>
      <c r="D318" s="84"/>
    </row>
    <row r="319" ht="14.25" customHeight="1">
      <c r="B319" s="84"/>
      <c r="C319" s="84"/>
      <c r="D319" s="84"/>
    </row>
    <row r="320" ht="14.25" customHeight="1">
      <c r="B320" s="84"/>
      <c r="C320" s="84"/>
      <c r="D320" s="84"/>
    </row>
    <row r="321" ht="14.25" customHeight="1">
      <c r="B321" s="84"/>
      <c r="C321" s="84"/>
      <c r="D321" s="84"/>
    </row>
    <row r="322" ht="14.25" customHeight="1">
      <c r="B322" s="84"/>
      <c r="C322" s="84"/>
      <c r="D322" s="84"/>
    </row>
    <row r="323" ht="14.25" customHeight="1">
      <c r="B323" s="84"/>
      <c r="C323" s="84"/>
      <c r="D323" s="84"/>
    </row>
    <row r="324" ht="14.25" customHeight="1">
      <c r="B324" s="84"/>
      <c r="C324" s="84"/>
      <c r="D324" s="84"/>
    </row>
    <row r="325" ht="14.25" customHeight="1">
      <c r="B325" s="84"/>
      <c r="C325" s="84"/>
      <c r="D325" s="84"/>
    </row>
    <row r="326" ht="14.25" customHeight="1">
      <c r="B326" s="84"/>
      <c r="C326" s="84"/>
      <c r="D326" s="84"/>
    </row>
    <row r="327" ht="14.25" customHeight="1">
      <c r="B327" s="84"/>
      <c r="C327" s="84"/>
      <c r="D327" s="84"/>
    </row>
    <row r="328" ht="14.25" customHeight="1">
      <c r="B328" s="84"/>
      <c r="C328" s="84"/>
      <c r="D328" s="84"/>
    </row>
    <row r="329" ht="14.25" customHeight="1">
      <c r="B329" s="84"/>
      <c r="C329" s="84"/>
      <c r="D329" s="84"/>
    </row>
    <row r="330" ht="14.25" customHeight="1">
      <c r="B330" s="84"/>
      <c r="C330" s="84"/>
      <c r="D330" s="84"/>
    </row>
    <row r="331" ht="14.25" customHeight="1">
      <c r="B331" s="84"/>
      <c r="C331" s="84"/>
      <c r="D331" s="84"/>
    </row>
    <row r="332" ht="14.25" customHeight="1">
      <c r="B332" s="84"/>
      <c r="C332" s="84"/>
      <c r="D332" s="84"/>
    </row>
    <row r="333" ht="14.25" customHeight="1">
      <c r="B333" s="84"/>
      <c r="C333" s="84"/>
      <c r="D333" s="84"/>
    </row>
    <row r="334" ht="14.25" customHeight="1">
      <c r="B334" s="84"/>
      <c r="C334" s="84"/>
      <c r="D334" s="84"/>
    </row>
    <row r="335" ht="14.25" customHeight="1">
      <c r="B335" s="84"/>
      <c r="C335" s="84"/>
      <c r="D335" s="84"/>
    </row>
    <row r="336" ht="14.25" customHeight="1">
      <c r="B336" s="84"/>
      <c r="C336" s="84"/>
      <c r="D336" s="84"/>
    </row>
    <row r="337" ht="14.25" customHeight="1">
      <c r="B337" s="84"/>
      <c r="C337" s="84"/>
      <c r="D337" s="84"/>
    </row>
    <row r="338" ht="14.25" customHeight="1">
      <c r="B338" s="84"/>
      <c r="C338" s="84"/>
      <c r="D338" s="84"/>
    </row>
    <row r="339" ht="14.25" customHeight="1">
      <c r="B339" s="84"/>
      <c r="C339" s="84"/>
      <c r="D339" s="84"/>
    </row>
    <row r="340" ht="14.25" customHeight="1">
      <c r="B340" s="84"/>
      <c r="C340" s="84"/>
      <c r="D340" s="84"/>
    </row>
    <row r="341" ht="14.25" customHeight="1">
      <c r="B341" s="84"/>
      <c r="C341" s="84"/>
      <c r="D341" s="84"/>
    </row>
    <row r="342" ht="14.25" customHeight="1">
      <c r="B342" s="84"/>
      <c r="C342" s="84"/>
      <c r="D342" s="84"/>
    </row>
    <row r="343" ht="14.25" customHeight="1">
      <c r="B343" s="84"/>
      <c r="C343" s="84"/>
      <c r="D343" s="84"/>
    </row>
    <row r="344" ht="14.25" customHeight="1">
      <c r="B344" s="84"/>
      <c r="C344" s="84"/>
      <c r="D344" s="84"/>
    </row>
    <row r="345" ht="14.25" customHeight="1">
      <c r="B345" s="84"/>
      <c r="C345" s="84"/>
      <c r="D345" s="84"/>
    </row>
    <row r="346" ht="14.25" customHeight="1">
      <c r="B346" s="84"/>
      <c r="C346" s="84"/>
      <c r="D346" s="84"/>
    </row>
    <row r="347" ht="14.25" customHeight="1">
      <c r="B347" s="84"/>
      <c r="C347" s="84"/>
      <c r="D347" s="84"/>
    </row>
    <row r="348" ht="14.25" customHeight="1">
      <c r="B348" s="84"/>
      <c r="C348" s="84"/>
      <c r="D348" s="84"/>
    </row>
    <row r="349" ht="14.25" customHeight="1">
      <c r="B349" s="84"/>
      <c r="C349" s="84"/>
      <c r="D349" s="84"/>
    </row>
    <row r="350" ht="14.25" customHeight="1">
      <c r="B350" s="84"/>
      <c r="C350" s="84"/>
      <c r="D350" s="84"/>
    </row>
    <row r="351" ht="14.25" customHeight="1">
      <c r="B351" s="84"/>
      <c r="C351" s="84"/>
      <c r="D351" s="84"/>
    </row>
    <row r="352" ht="14.25" customHeight="1">
      <c r="B352" s="84"/>
      <c r="C352" s="84"/>
      <c r="D352" s="84"/>
    </row>
    <row r="353" ht="14.25" customHeight="1">
      <c r="B353" s="84"/>
      <c r="C353" s="84"/>
      <c r="D353" s="84"/>
    </row>
    <row r="354" ht="14.25" customHeight="1">
      <c r="B354" s="84"/>
      <c r="C354" s="84"/>
      <c r="D354" s="84"/>
    </row>
    <row r="355" ht="14.25" customHeight="1">
      <c r="B355" s="84"/>
      <c r="C355" s="84"/>
      <c r="D355" s="84"/>
    </row>
    <row r="356" ht="14.25" customHeight="1">
      <c r="B356" s="84"/>
      <c r="C356" s="84"/>
      <c r="D356" s="84"/>
    </row>
    <row r="357" ht="14.25" customHeight="1">
      <c r="B357" s="84"/>
      <c r="C357" s="84"/>
      <c r="D357" s="84"/>
    </row>
    <row r="358" ht="14.25" customHeight="1">
      <c r="B358" s="84"/>
      <c r="C358" s="84"/>
      <c r="D358" s="84"/>
    </row>
    <row r="359" ht="14.25" customHeight="1">
      <c r="B359" s="84"/>
      <c r="C359" s="84"/>
      <c r="D359" s="84"/>
    </row>
    <row r="360" ht="14.25" customHeight="1">
      <c r="B360" s="84"/>
      <c r="C360" s="84"/>
      <c r="D360" s="84"/>
    </row>
    <row r="361" ht="14.25" customHeight="1">
      <c r="B361" s="84"/>
      <c r="C361" s="84"/>
      <c r="D361" s="84"/>
    </row>
    <row r="362" ht="14.25" customHeight="1">
      <c r="B362" s="84"/>
      <c r="C362" s="84"/>
      <c r="D362" s="84"/>
    </row>
    <row r="363" ht="14.25" customHeight="1">
      <c r="B363" s="84"/>
      <c r="C363" s="84"/>
      <c r="D363" s="84"/>
    </row>
    <row r="364" ht="14.25" customHeight="1">
      <c r="B364" s="84"/>
      <c r="C364" s="84"/>
      <c r="D364" s="84"/>
    </row>
    <row r="365" ht="14.25" customHeight="1">
      <c r="B365" s="84"/>
      <c r="C365" s="84"/>
      <c r="D365" s="84"/>
    </row>
    <row r="366" ht="14.25" customHeight="1">
      <c r="B366" s="84"/>
      <c r="C366" s="84"/>
      <c r="D366" s="84"/>
    </row>
    <row r="367" ht="14.25" customHeight="1">
      <c r="B367" s="84"/>
      <c r="C367" s="84"/>
      <c r="D367" s="84"/>
    </row>
    <row r="368" ht="14.25" customHeight="1">
      <c r="B368" s="84"/>
      <c r="C368" s="84"/>
      <c r="D368" s="84"/>
    </row>
    <row r="369" ht="14.25" customHeight="1">
      <c r="B369" s="84"/>
      <c r="C369" s="84"/>
      <c r="D369" s="84"/>
    </row>
    <row r="370" ht="14.25" customHeight="1">
      <c r="B370" s="84"/>
      <c r="C370" s="84"/>
      <c r="D370" s="84"/>
    </row>
    <row r="371" ht="14.25" customHeight="1">
      <c r="B371" s="84"/>
      <c r="C371" s="84"/>
      <c r="D371" s="84"/>
    </row>
    <row r="372" ht="14.25" customHeight="1">
      <c r="B372" s="84"/>
      <c r="C372" s="84"/>
      <c r="D372" s="84"/>
    </row>
    <row r="373" ht="14.25" customHeight="1">
      <c r="B373" s="84"/>
      <c r="C373" s="84"/>
      <c r="D373" s="84"/>
    </row>
    <row r="374" ht="14.25" customHeight="1">
      <c r="B374" s="84"/>
      <c r="C374" s="84"/>
      <c r="D374" s="84"/>
    </row>
    <row r="375" ht="14.25" customHeight="1">
      <c r="B375" s="84"/>
      <c r="C375" s="84"/>
      <c r="D375" s="84"/>
    </row>
    <row r="376" ht="14.25" customHeight="1">
      <c r="B376" s="84"/>
      <c r="C376" s="84"/>
      <c r="D376" s="84"/>
    </row>
    <row r="377" ht="14.25" customHeight="1">
      <c r="B377" s="84"/>
      <c r="C377" s="84"/>
      <c r="D377" s="84"/>
    </row>
    <row r="378" ht="14.25" customHeight="1">
      <c r="B378" s="84"/>
      <c r="C378" s="84"/>
      <c r="D378" s="84"/>
    </row>
    <row r="379" ht="14.25" customHeight="1">
      <c r="B379" s="84"/>
      <c r="C379" s="84"/>
      <c r="D379" s="84"/>
    </row>
    <row r="380" ht="14.25" customHeight="1">
      <c r="B380" s="84"/>
      <c r="C380" s="84"/>
      <c r="D380" s="84"/>
    </row>
    <row r="381" ht="14.25" customHeight="1">
      <c r="B381" s="84"/>
      <c r="C381" s="84"/>
      <c r="D381" s="84"/>
    </row>
    <row r="382" ht="14.25" customHeight="1">
      <c r="B382" s="84"/>
      <c r="C382" s="84"/>
      <c r="D382" s="84"/>
    </row>
    <row r="383" ht="14.25" customHeight="1">
      <c r="B383" s="84"/>
      <c r="C383" s="84"/>
      <c r="D383" s="84"/>
    </row>
    <row r="384" ht="14.25" customHeight="1">
      <c r="B384" s="84"/>
      <c r="C384" s="84"/>
      <c r="D384" s="84"/>
    </row>
    <row r="385" ht="14.25" customHeight="1">
      <c r="B385" s="84"/>
      <c r="C385" s="84"/>
      <c r="D385" s="84"/>
    </row>
    <row r="386" ht="14.25" customHeight="1">
      <c r="B386" s="84"/>
      <c r="C386" s="84"/>
      <c r="D386" s="84"/>
    </row>
    <row r="387" ht="14.25" customHeight="1">
      <c r="B387" s="84"/>
      <c r="C387" s="84"/>
      <c r="D387" s="84"/>
    </row>
    <row r="388" ht="14.25" customHeight="1">
      <c r="B388" s="84"/>
      <c r="C388" s="84"/>
      <c r="D388" s="84"/>
    </row>
    <row r="389" ht="14.25" customHeight="1">
      <c r="B389" s="84"/>
      <c r="C389" s="84"/>
      <c r="D389" s="84"/>
    </row>
    <row r="390" ht="14.25" customHeight="1">
      <c r="B390" s="84"/>
      <c r="C390" s="84"/>
      <c r="D390" s="84"/>
    </row>
    <row r="391" ht="14.25" customHeight="1">
      <c r="B391" s="84"/>
      <c r="C391" s="84"/>
      <c r="D391" s="84"/>
    </row>
    <row r="392" ht="14.25" customHeight="1">
      <c r="B392" s="84"/>
      <c r="C392" s="84"/>
      <c r="D392" s="84"/>
    </row>
    <row r="393" ht="14.25" customHeight="1">
      <c r="B393" s="84"/>
      <c r="C393" s="84"/>
      <c r="D393" s="84"/>
    </row>
    <row r="394" ht="14.25" customHeight="1">
      <c r="B394" s="84"/>
      <c r="C394" s="84"/>
      <c r="D394" s="84"/>
    </row>
    <row r="395" ht="14.25" customHeight="1">
      <c r="B395" s="84"/>
      <c r="C395" s="84"/>
      <c r="D395" s="84"/>
    </row>
    <row r="396" ht="14.25" customHeight="1">
      <c r="B396" s="84"/>
      <c r="C396" s="84"/>
      <c r="D396" s="84"/>
    </row>
    <row r="397" ht="14.25" customHeight="1">
      <c r="B397" s="84"/>
      <c r="C397" s="84"/>
      <c r="D397" s="84"/>
    </row>
    <row r="398" ht="14.25" customHeight="1">
      <c r="B398" s="84"/>
      <c r="C398" s="84"/>
      <c r="D398" s="84"/>
    </row>
    <row r="399" ht="14.25" customHeight="1">
      <c r="B399" s="84"/>
      <c r="C399" s="84"/>
      <c r="D399" s="84"/>
    </row>
    <row r="400" ht="14.25" customHeight="1">
      <c r="B400" s="84"/>
      <c r="C400" s="84"/>
      <c r="D400" s="84"/>
    </row>
    <row r="401" ht="14.25" customHeight="1">
      <c r="B401" s="84"/>
      <c r="C401" s="84"/>
      <c r="D401" s="84"/>
    </row>
    <row r="402" ht="14.25" customHeight="1">
      <c r="B402" s="84"/>
      <c r="C402" s="84"/>
      <c r="D402" s="84"/>
    </row>
    <row r="403" ht="14.25" customHeight="1">
      <c r="B403" s="84"/>
      <c r="C403" s="84"/>
      <c r="D403" s="84"/>
    </row>
    <row r="404" ht="14.25" customHeight="1">
      <c r="B404" s="84"/>
      <c r="C404" s="84"/>
      <c r="D404" s="84"/>
    </row>
    <row r="405" ht="14.25" customHeight="1">
      <c r="B405" s="84"/>
      <c r="C405" s="84"/>
      <c r="D405" s="84"/>
    </row>
    <row r="406" ht="14.25" customHeight="1">
      <c r="B406" s="84"/>
      <c r="C406" s="84"/>
      <c r="D406" s="84"/>
    </row>
    <row r="407" ht="14.25" customHeight="1">
      <c r="B407" s="84"/>
      <c r="C407" s="84"/>
      <c r="D407" s="84"/>
    </row>
    <row r="408" ht="14.25" customHeight="1">
      <c r="B408" s="84"/>
      <c r="C408" s="84"/>
      <c r="D408" s="84"/>
    </row>
    <row r="409" ht="14.25" customHeight="1">
      <c r="B409" s="84"/>
      <c r="C409" s="84"/>
      <c r="D409" s="84"/>
    </row>
    <row r="410" ht="14.25" customHeight="1">
      <c r="B410" s="84"/>
      <c r="C410" s="84"/>
      <c r="D410" s="84"/>
    </row>
    <row r="411" ht="14.25" customHeight="1">
      <c r="B411" s="84"/>
      <c r="C411" s="84"/>
      <c r="D411" s="84"/>
    </row>
    <row r="412" ht="14.25" customHeight="1">
      <c r="B412" s="84"/>
      <c r="C412" s="84"/>
      <c r="D412" s="84"/>
    </row>
    <row r="413" ht="14.25" customHeight="1">
      <c r="B413" s="84"/>
      <c r="C413" s="84"/>
      <c r="D413" s="84"/>
    </row>
    <row r="414" ht="14.25" customHeight="1">
      <c r="B414" s="84"/>
      <c r="C414" s="84"/>
      <c r="D414" s="84"/>
    </row>
    <row r="415" ht="14.25" customHeight="1">
      <c r="B415" s="84"/>
      <c r="C415" s="84"/>
      <c r="D415" s="84"/>
    </row>
    <row r="416" ht="14.25" customHeight="1">
      <c r="B416" s="84"/>
      <c r="C416" s="84"/>
      <c r="D416" s="84"/>
    </row>
    <row r="417" ht="14.25" customHeight="1">
      <c r="B417" s="84"/>
      <c r="C417" s="84"/>
      <c r="D417" s="84"/>
    </row>
    <row r="418" ht="14.25" customHeight="1">
      <c r="B418" s="84"/>
      <c r="C418" s="84"/>
      <c r="D418" s="84"/>
    </row>
    <row r="419" ht="14.25" customHeight="1">
      <c r="B419" s="84"/>
      <c r="C419" s="84"/>
      <c r="D419" s="84"/>
    </row>
    <row r="420" ht="14.25" customHeight="1">
      <c r="B420" s="84"/>
      <c r="C420" s="84"/>
      <c r="D420" s="84"/>
    </row>
    <row r="421" ht="14.25" customHeight="1">
      <c r="B421" s="84"/>
      <c r="C421" s="84"/>
      <c r="D421" s="84"/>
    </row>
    <row r="422" ht="14.25" customHeight="1">
      <c r="B422" s="84"/>
      <c r="C422" s="84"/>
      <c r="D422" s="84"/>
    </row>
    <row r="423" ht="14.25" customHeight="1">
      <c r="B423" s="84"/>
      <c r="C423" s="84"/>
      <c r="D423" s="84"/>
    </row>
    <row r="424" ht="14.25" customHeight="1">
      <c r="B424" s="84"/>
      <c r="C424" s="84"/>
      <c r="D424" s="84"/>
    </row>
    <row r="425" ht="14.25" customHeight="1">
      <c r="B425" s="84"/>
      <c r="C425" s="84"/>
      <c r="D425" s="84"/>
    </row>
    <row r="426" ht="14.25" customHeight="1">
      <c r="B426" s="84"/>
      <c r="C426" s="84"/>
      <c r="D426" s="84"/>
    </row>
    <row r="427" ht="14.25" customHeight="1">
      <c r="B427" s="84"/>
      <c r="C427" s="84"/>
      <c r="D427" s="84"/>
    </row>
    <row r="428" ht="14.25" customHeight="1">
      <c r="B428" s="84"/>
      <c r="C428" s="84"/>
      <c r="D428" s="84"/>
    </row>
    <row r="429" ht="14.25" customHeight="1">
      <c r="B429" s="84"/>
      <c r="C429" s="84"/>
      <c r="D429" s="84"/>
    </row>
    <row r="430" ht="14.25" customHeight="1">
      <c r="B430" s="84"/>
      <c r="C430" s="84"/>
      <c r="D430" s="84"/>
    </row>
    <row r="431" ht="14.25" customHeight="1">
      <c r="B431" s="84"/>
      <c r="C431" s="84"/>
      <c r="D431" s="84"/>
    </row>
    <row r="432" ht="14.25" customHeight="1">
      <c r="B432" s="84"/>
      <c r="C432" s="84"/>
      <c r="D432" s="84"/>
    </row>
    <row r="433" ht="14.25" customHeight="1">
      <c r="B433" s="84"/>
      <c r="C433" s="84"/>
      <c r="D433" s="84"/>
    </row>
    <row r="434" ht="14.25" customHeight="1">
      <c r="B434" s="84"/>
      <c r="C434" s="84"/>
      <c r="D434" s="84"/>
    </row>
    <row r="435" ht="14.25" customHeight="1">
      <c r="B435" s="84"/>
      <c r="C435" s="84"/>
      <c r="D435" s="84"/>
    </row>
    <row r="436" ht="14.25" customHeight="1">
      <c r="B436" s="84"/>
      <c r="C436" s="84"/>
      <c r="D436" s="84"/>
    </row>
    <row r="437" ht="14.25" customHeight="1">
      <c r="B437" s="84"/>
      <c r="C437" s="84"/>
      <c r="D437" s="84"/>
    </row>
    <row r="438" ht="14.25" customHeight="1">
      <c r="B438" s="84"/>
      <c r="C438" s="84"/>
      <c r="D438" s="84"/>
    </row>
    <row r="439" ht="14.25" customHeight="1">
      <c r="B439" s="84"/>
      <c r="C439" s="84"/>
      <c r="D439" s="84"/>
    </row>
    <row r="440" ht="14.25" customHeight="1">
      <c r="B440" s="84"/>
      <c r="C440" s="84"/>
      <c r="D440" s="84"/>
    </row>
    <row r="441" ht="14.25" customHeight="1">
      <c r="B441" s="84"/>
      <c r="C441" s="84"/>
      <c r="D441" s="84"/>
    </row>
    <row r="442" ht="14.25" customHeight="1">
      <c r="B442" s="84"/>
      <c r="C442" s="84"/>
      <c r="D442" s="84"/>
    </row>
    <row r="443" ht="14.25" customHeight="1">
      <c r="B443" s="84"/>
      <c r="C443" s="84"/>
      <c r="D443" s="84"/>
    </row>
    <row r="444" ht="14.25" customHeight="1">
      <c r="B444" s="84"/>
      <c r="C444" s="84"/>
      <c r="D444" s="84"/>
    </row>
    <row r="445" ht="14.25" customHeight="1">
      <c r="B445" s="84"/>
      <c r="C445" s="84"/>
      <c r="D445" s="84"/>
    </row>
    <row r="446" ht="14.25" customHeight="1">
      <c r="B446" s="84"/>
      <c r="C446" s="84"/>
      <c r="D446" s="84"/>
    </row>
    <row r="447" ht="14.25" customHeight="1">
      <c r="B447" s="84"/>
      <c r="C447" s="84"/>
      <c r="D447" s="84"/>
    </row>
    <row r="448" ht="14.25" customHeight="1">
      <c r="B448" s="84"/>
      <c r="C448" s="84"/>
      <c r="D448" s="84"/>
    </row>
    <row r="449" ht="14.25" customHeight="1">
      <c r="B449" s="84"/>
      <c r="C449" s="84"/>
      <c r="D449" s="84"/>
    </row>
    <row r="450" ht="14.25" customHeight="1">
      <c r="B450" s="84"/>
      <c r="C450" s="84"/>
      <c r="D450" s="84"/>
    </row>
    <row r="451" ht="14.25" customHeight="1">
      <c r="B451" s="84"/>
      <c r="C451" s="84"/>
      <c r="D451" s="84"/>
    </row>
    <row r="452" ht="14.25" customHeight="1">
      <c r="B452" s="84"/>
      <c r="C452" s="84"/>
      <c r="D452" s="84"/>
    </row>
    <row r="453" ht="14.25" customHeight="1">
      <c r="B453" s="84"/>
      <c r="C453" s="84"/>
      <c r="D453" s="84"/>
    </row>
    <row r="454" ht="14.25" customHeight="1">
      <c r="B454" s="84"/>
      <c r="C454" s="84"/>
      <c r="D454" s="84"/>
    </row>
    <row r="455" ht="14.25" customHeight="1">
      <c r="B455" s="84"/>
      <c r="C455" s="84"/>
      <c r="D455" s="84"/>
    </row>
    <row r="456" ht="14.25" customHeight="1">
      <c r="B456" s="84"/>
      <c r="C456" s="84"/>
      <c r="D456" s="84"/>
    </row>
    <row r="457" ht="14.25" customHeight="1">
      <c r="B457" s="84"/>
      <c r="C457" s="84"/>
      <c r="D457" s="84"/>
    </row>
    <row r="458" ht="14.25" customHeight="1">
      <c r="B458" s="84"/>
      <c r="C458" s="84"/>
      <c r="D458" s="84"/>
    </row>
    <row r="459" ht="14.25" customHeight="1">
      <c r="B459" s="84"/>
      <c r="C459" s="84"/>
      <c r="D459" s="84"/>
    </row>
    <row r="460" ht="14.25" customHeight="1">
      <c r="B460" s="84"/>
      <c r="C460" s="84"/>
      <c r="D460" s="84"/>
    </row>
    <row r="461" ht="14.25" customHeight="1">
      <c r="B461" s="84"/>
      <c r="C461" s="84"/>
      <c r="D461" s="84"/>
    </row>
    <row r="462" ht="14.25" customHeight="1">
      <c r="B462" s="84"/>
      <c r="C462" s="84"/>
      <c r="D462" s="84"/>
    </row>
    <row r="463" ht="14.25" customHeight="1">
      <c r="B463" s="84"/>
      <c r="C463" s="84"/>
      <c r="D463" s="84"/>
    </row>
    <row r="464" ht="14.25" customHeight="1">
      <c r="B464" s="84"/>
      <c r="C464" s="84"/>
      <c r="D464" s="84"/>
    </row>
    <row r="465" ht="14.25" customHeight="1">
      <c r="B465" s="84"/>
      <c r="C465" s="84"/>
      <c r="D465" s="84"/>
    </row>
    <row r="466" ht="14.25" customHeight="1">
      <c r="B466" s="84"/>
      <c r="C466" s="84"/>
      <c r="D466" s="84"/>
    </row>
    <row r="467" ht="14.25" customHeight="1">
      <c r="B467" s="84"/>
      <c r="C467" s="84"/>
      <c r="D467" s="84"/>
    </row>
    <row r="468" ht="14.25" customHeight="1">
      <c r="B468" s="84"/>
      <c r="C468" s="84"/>
      <c r="D468" s="84"/>
    </row>
    <row r="469" ht="14.25" customHeight="1">
      <c r="B469" s="84"/>
      <c r="C469" s="84"/>
      <c r="D469" s="84"/>
    </row>
    <row r="470" ht="14.25" customHeight="1">
      <c r="B470" s="84"/>
      <c r="C470" s="84"/>
      <c r="D470" s="84"/>
    </row>
    <row r="471" ht="14.25" customHeight="1">
      <c r="B471" s="84"/>
      <c r="C471" s="84"/>
      <c r="D471" s="84"/>
    </row>
    <row r="472" ht="14.25" customHeight="1">
      <c r="B472" s="84"/>
      <c r="C472" s="84"/>
      <c r="D472" s="84"/>
    </row>
    <row r="473" ht="14.25" customHeight="1">
      <c r="B473" s="84"/>
      <c r="C473" s="84"/>
      <c r="D473" s="84"/>
    </row>
    <row r="474" ht="14.25" customHeight="1">
      <c r="B474" s="84"/>
      <c r="C474" s="84"/>
      <c r="D474" s="84"/>
    </row>
    <row r="475" ht="14.25" customHeight="1">
      <c r="B475" s="84"/>
      <c r="C475" s="84"/>
      <c r="D475" s="84"/>
    </row>
    <row r="476" ht="14.25" customHeight="1">
      <c r="B476" s="84"/>
      <c r="C476" s="84"/>
      <c r="D476" s="84"/>
    </row>
    <row r="477" ht="14.25" customHeight="1">
      <c r="B477" s="84"/>
      <c r="C477" s="84"/>
      <c r="D477" s="84"/>
    </row>
    <row r="478" ht="14.25" customHeight="1">
      <c r="B478" s="84"/>
      <c r="C478" s="84"/>
      <c r="D478" s="84"/>
    </row>
    <row r="479" ht="14.25" customHeight="1">
      <c r="B479" s="84"/>
      <c r="C479" s="84"/>
      <c r="D479" s="84"/>
    </row>
    <row r="480" ht="14.25" customHeight="1">
      <c r="B480" s="84"/>
      <c r="C480" s="84"/>
      <c r="D480" s="84"/>
    </row>
    <row r="481" ht="14.25" customHeight="1">
      <c r="B481" s="84"/>
      <c r="C481" s="84"/>
      <c r="D481" s="84"/>
    </row>
    <row r="482" ht="14.25" customHeight="1">
      <c r="B482" s="84"/>
      <c r="C482" s="84"/>
      <c r="D482" s="84"/>
    </row>
    <row r="483" ht="14.25" customHeight="1">
      <c r="B483" s="84"/>
      <c r="C483" s="84"/>
      <c r="D483" s="84"/>
    </row>
    <row r="484" ht="14.25" customHeight="1">
      <c r="B484" s="84"/>
      <c r="C484" s="84"/>
      <c r="D484" s="84"/>
    </row>
    <row r="485" ht="14.25" customHeight="1">
      <c r="B485" s="84"/>
      <c r="C485" s="84"/>
      <c r="D485" s="84"/>
    </row>
    <row r="486" ht="14.25" customHeight="1">
      <c r="B486" s="84"/>
      <c r="C486" s="84"/>
      <c r="D486" s="84"/>
    </row>
    <row r="487" ht="14.25" customHeight="1">
      <c r="B487" s="84"/>
      <c r="C487" s="84"/>
      <c r="D487" s="84"/>
    </row>
    <row r="488" ht="14.25" customHeight="1">
      <c r="B488" s="84"/>
      <c r="C488" s="84"/>
      <c r="D488" s="84"/>
    </row>
    <row r="489" ht="14.25" customHeight="1">
      <c r="B489" s="84"/>
      <c r="C489" s="84"/>
      <c r="D489" s="84"/>
    </row>
    <row r="490" ht="14.25" customHeight="1">
      <c r="B490" s="84"/>
      <c r="C490" s="84"/>
      <c r="D490" s="84"/>
    </row>
    <row r="491" ht="14.25" customHeight="1">
      <c r="B491" s="84"/>
      <c r="C491" s="84"/>
      <c r="D491" s="84"/>
    </row>
    <row r="492" ht="14.25" customHeight="1">
      <c r="B492" s="84"/>
      <c r="C492" s="84"/>
      <c r="D492" s="84"/>
    </row>
    <row r="493" ht="14.25" customHeight="1">
      <c r="B493" s="84"/>
      <c r="C493" s="84"/>
      <c r="D493" s="84"/>
    </row>
    <row r="494" ht="14.25" customHeight="1">
      <c r="B494" s="84"/>
      <c r="C494" s="84"/>
      <c r="D494" s="84"/>
    </row>
    <row r="495" ht="14.25" customHeight="1">
      <c r="B495" s="84"/>
      <c r="C495" s="84"/>
      <c r="D495" s="84"/>
    </row>
    <row r="496" ht="14.25" customHeight="1">
      <c r="B496" s="84"/>
      <c r="C496" s="84"/>
      <c r="D496" s="84"/>
    </row>
    <row r="497" ht="14.25" customHeight="1">
      <c r="B497" s="84"/>
      <c r="C497" s="84"/>
      <c r="D497" s="84"/>
    </row>
    <row r="498" ht="14.25" customHeight="1">
      <c r="B498" s="84"/>
      <c r="C498" s="84"/>
      <c r="D498" s="84"/>
    </row>
    <row r="499" ht="14.25" customHeight="1">
      <c r="B499" s="84"/>
      <c r="C499" s="84"/>
      <c r="D499" s="84"/>
    </row>
    <row r="500" ht="14.25" customHeight="1">
      <c r="B500" s="84"/>
      <c r="C500" s="84"/>
      <c r="D500" s="84"/>
    </row>
    <row r="501" ht="14.25" customHeight="1">
      <c r="B501" s="84"/>
      <c r="C501" s="84"/>
      <c r="D501" s="84"/>
    </row>
    <row r="502" ht="14.25" customHeight="1">
      <c r="B502" s="84"/>
      <c r="C502" s="84"/>
      <c r="D502" s="84"/>
    </row>
    <row r="503" ht="14.25" customHeight="1">
      <c r="B503" s="84"/>
      <c r="C503" s="84"/>
      <c r="D503" s="84"/>
    </row>
    <row r="504" ht="14.25" customHeight="1">
      <c r="B504" s="84"/>
      <c r="C504" s="84"/>
      <c r="D504" s="84"/>
    </row>
    <row r="505" ht="14.25" customHeight="1">
      <c r="B505" s="84"/>
      <c r="C505" s="84"/>
      <c r="D505" s="84"/>
    </row>
    <row r="506" ht="14.25" customHeight="1">
      <c r="B506" s="84"/>
      <c r="C506" s="84"/>
      <c r="D506" s="84"/>
    </row>
    <row r="507" ht="14.25" customHeight="1">
      <c r="B507" s="84"/>
      <c r="C507" s="84"/>
      <c r="D507" s="84"/>
    </row>
    <row r="508" ht="14.25" customHeight="1">
      <c r="B508" s="84"/>
      <c r="C508" s="84"/>
      <c r="D508" s="84"/>
    </row>
    <row r="509" ht="14.25" customHeight="1">
      <c r="B509" s="84"/>
      <c r="C509" s="84"/>
      <c r="D509" s="84"/>
    </row>
    <row r="510" ht="14.25" customHeight="1">
      <c r="B510" s="84"/>
      <c r="C510" s="84"/>
      <c r="D510" s="84"/>
    </row>
    <row r="511" ht="14.25" customHeight="1">
      <c r="B511" s="84"/>
      <c r="C511" s="84"/>
      <c r="D511" s="84"/>
    </row>
    <row r="512" ht="14.25" customHeight="1">
      <c r="B512" s="84"/>
      <c r="C512" s="84"/>
      <c r="D512" s="84"/>
    </row>
    <row r="513" ht="14.25" customHeight="1">
      <c r="B513" s="84"/>
      <c r="C513" s="84"/>
      <c r="D513" s="84"/>
    </row>
    <row r="514" ht="14.25" customHeight="1">
      <c r="B514" s="84"/>
      <c r="C514" s="84"/>
      <c r="D514" s="84"/>
    </row>
    <row r="515" ht="14.25" customHeight="1">
      <c r="B515" s="84"/>
      <c r="C515" s="84"/>
      <c r="D515" s="84"/>
    </row>
    <row r="516" ht="14.25" customHeight="1">
      <c r="B516" s="84"/>
      <c r="C516" s="84"/>
      <c r="D516" s="84"/>
    </row>
    <row r="517" ht="14.25" customHeight="1">
      <c r="B517" s="84"/>
      <c r="C517" s="84"/>
      <c r="D517" s="84"/>
    </row>
    <row r="518" ht="14.25" customHeight="1">
      <c r="B518" s="84"/>
      <c r="C518" s="84"/>
      <c r="D518" s="84"/>
    </row>
    <row r="519" ht="14.25" customHeight="1">
      <c r="B519" s="84"/>
      <c r="C519" s="84"/>
      <c r="D519" s="84"/>
    </row>
    <row r="520" ht="14.25" customHeight="1">
      <c r="B520" s="84"/>
      <c r="C520" s="84"/>
      <c r="D520" s="84"/>
    </row>
    <row r="521" ht="14.25" customHeight="1">
      <c r="B521" s="84"/>
      <c r="C521" s="84"/>
      <c r="D521" s="84"/>
    </row>
    <row r="522" ht="14.25" customHeight="1">
      <c r="B522" s="84"/>
      <c r="C522" s="84"/>
      <c r="D522" s="84"/>
    </row>
    <row r="523" ht="14.25" customHeight="1">
      <c r="B523" s="84"/>
      <c r="C523" s="84"/>
      <c r="D523" s="84"/>
    </row>
    <row r="524" ht="14.25" customHeight="1">
      <c r="B524" s="84"/>
      <c r="C524" s="84"/>
      <c r="D524" s="84"/>
    </row>
    <row r="525" ht="14.25" customHeight="1">
      <c r="B525" s="84"/>
      <c r="C525" s="84"/>
      <c r="D525" s="84"/>
    </row>
    <row r="526" ht="14.25" customHeight="1">
      <c r="B526" s="84"/>
      <c r="C526" s="84"/>
      <c r="D526" s="84"/>
    </row>
    <row r="527" ht="14.25" customHeight="1">
      <c r="B527" s="84"/>
      <c r="C527" s="84"/>
      <c r="D527" s="84"/>
    </row>
    <row r="528" ht="14.25" customHeight="1">
      <c r="B528" s="84"/>
      <c r="C528" s="84"/>
      <c r="D528" s="84"/>
    </row>
    <row r="529" ht="14.25" customHeight="1">
      <c r="B529" s="84"/>
      <c r="C529" s="84"/>
      <c r="D529" s="84"/>
    </row>
    <row r="530" ht="14.25" customHeight="1">
      <c r="B530" s="84"/>
      <c r="C530" s="84"/>
      <c r="D530" s="84"/>
    </row>
    <row r="531" ht="14.25" customHeight="1">
      <c r="B531" s="84"/>
      <c r="C531" s="84"/>
      <c r="D531" s="84"/>
    </row>
    <row r="532" ht="14.25" customHeight="1">
      <c r="B532" s="84"/>
      <c r="C532" s="84"/>
      <c r="D532" s="84"/>
    </row>
    <row r="533" ht="14.25" customHeight="1">
      <c r="B533" s="84"/>
      <c r="C533" s="84"/>
      <c r="D533" s="84"/>
    </row>
    <row r="534" ht="14.25" customHeight="1">
      <c r="B534" s="84"/>
      <c r="C534" s="84"/>
      <c r="D534" s="84"/>
    </row>
    <row r="535" ht="14.25" customHeight="1">
      <c r="B535" s="84"/>
      <c r="C535" s="84"/>
      <c r="D535" s="84"/>
    </row>
    <row r="536" ht="14.25" customHeight="1">
      <c r="B536" s="84"/>
      <c r="C536" s="84"/>
      <c r="D536" s="84"/>
    </row>
    <row r="537" ht="14.25" customHeight="1">
      <c r="B537" s="84"/>
      <c r="C537" s="84"/>
      <c r="D537" s="84"/>
    </row>
    <row r="538" ht="14.25" customHeight="1">
      <c r="B538" s="84"/>
      <c r="C538" s="84"/>
      <c r="D538" s="84"/>
    </row>
    <row r="539" ht="14.25" customHeight="1">
      <c r="B539" s="84"/>
      <c r="C539" s="84"/>
      <c r="D539" s="84"/>
    </row>
    <row r="540" ht="14.25" customHeight="1">
      <c r="B540" s="84"/>
      <c r="C540" s="84"/>
      <c r="D540" s="84"/>
    </row>
    <row r="541" ht="14.25" customHeight="1">
      <c r="B541" s="84"/>
      <c r="C541" s="84"/>
      <c r="D541" s="84"/>
    </row>
    <row r="542" ht="14.25" customHeight="1">
      <c r="B542" s="84"/>
      <c r="C542" s="84"/>
      <c r="D542" s="84"/>
    </row>
    <row r="543" ht="14.25" customHeight="1">
      <c r="B543" s="84"/>
      <c r="C543" s="84"/>
      <c r="D543" s="84"/>
    </row>
    <row r="544" ht="14.25" customHeight="1">
      <c r="B544" s="84"/>
      <c r="C544" s="84"/>
      <c r="D544" s="84"/>
    </row>
    <row r="545" ht="14.25" customHeight="1">
      <c r="B545" s="84"/>
      <c r="C545" s="84"/>
      <c r="D545" s="84"/>
    </row>
    <row r="546" ht="14.25" customHeight="1">
      <c r="B546" s="84"/>
      <c r="C546" s="84"/>
      <c r="D546" s="84"/>
    </row>
    <row r="547" ht="14.25" customHeight="1">
      <c r="B547" s="84"/>
      <c r="C547" s="84"/>
      <c r="D547" s="84"/>
    </row>
    <row r="548" ht="14.25" customHeight="1">
      <c r="B548" s="84"/>
      <c r="C548" s="84"/>
      <c r="D548" s="84"/>
    </row>
    <row r="549" ht="14.25" customHeight="1">
      <c r="B549" s="84"/>
      <c r="C549" s="84"/>
      <c r="D549" s="84"/>
    </row>
    <row r="550" ht="14.25" customHeight="1">
      <c r="B550" s="84"/>
      <c r="C550" s="84"/>
      <c r="D550" s="84"/>
    </row>
    <row r="551" ht="14.25" customHeight="1">
      <c r="B551" s="84"/>
      <c r="C551" s="84"/>
      <c r="D551" s="84"/>
    </row>
    <row r="552" ht="14.25" customHeight="1">
      <c r="B552" s="84"/>
      <c r="C552" s="84"/>
      <c r="D552" s="84"/>
    </row>
    <row r="553" ht="14.25" customHeight="1">
      <c r="B553" s="84"/>
      <c r="C553" s="84"/>
      <c r="D553" s="84"/>
    </row>
    <row r="554" ht="14.25" customHeight="1">
      <c r="B554" s="84"/>
      <c r="C554" s="84"/>
      <c r="D554" s="84"/>
    </row>
    <row r="555" ht="14.25" customHeight="1">
      <c r="B555" s="84"/>
      <c r="C555" s="84"/>
      <c r="D555" s="84"/>
    </row>
    <row r="556" ht="14.25" customHeight="1">
      <c r="B556" s="84"/>
      <c r="C556" s="84"/>
      <c r="D556" s="84"/>
    </row>
    <row r="557" ht="14.25" customHeight="1">
      <c r="B557" s="84"/>
      <c r="C557" s="84"/>
      <c r="D557" s="84"/>
    </row>
    <row r="558" ht="14.25" customHeight="1">
      <c r="B558" s="84"/>
      <c r="C558" s="84"/>
      <c r="D558" s="84"/>
    </row>
    <row r="559" ht="14.25" customHeight="1">
      <c r="B559" s="84"/>
      <c r="C559" s="84"/>
      <c r="D559" s="84"/>
    </row>
    <row r="560" ht="14.25" customHeight="1">
      <c r="B560" s="84"/>
      <c r="C560" s="84"/>
      <c r="D560" s="84"/>
    </row>
    <row r="561" ht="14.25" customHeight="1">
      <c r="B561" s="84"/>
      <c r="C561" s="84"/>
      <c r="D561" s="84"/>
    </row>
    <row r="562" ht="14.25" customHeight="1">
      <c r="B562" s="84"/>
      <c r="C562" s="84"/>
      <c r="D562" s="84"/>
    </row>
    <row r="563" ht="14.25" customHeight="1">
      <c r="B563" s="84"/>
      <c r="C563" s="84"/>
      <c r="D563" s="84"/>
    </row>
    <row r="564" ht="14.25" customHeight="1">
      <c r="B564" s="84"/>
      <c r="C564" s="84"/>
      <c r="D564" s="84"/>
    </row>
    <row r="565" ht="14.25" customHeight="1">
      <c r="B565" s="84"/>
      <c r="C565" s="84"/>
      <c r="D565" s="84"/>
    </row>
    <row r="566" ht="14.25" customHeight="1">
      <c r="B566" s="84"/>
      <c r="C566" s="84"/>
      <c r="D566" s="84"/>
    </row>
    <row r="567" ht="14.25" customHeight="1">
      <c r="B567" s="84"/>
      <c r="C567" s="84"/>
      <c r="D567" s="84"/>
    </row>
    <row r="568" ht="14.25" customHeight="1">
      <c r="B568" s="84"/>
      <c r="C568" s="84"/>
      <c r="D568" s="84"/>
    </row>
    <row r="569" ht="14.25" customHeight="1">
      <c r="B569" s="84"/>
      <c r="C569" s="84"/>
      <c r="D569" s="84"/>
    </row>
    <row r="570" ht="14.25" customHeight="1">
      <c r="B570" s="84"/>
      <c r="C570" s="84"/>
      <c r="D570" s="84"/>
    </row>
    <row r="571" ht="14.25" customHeight="1">
      <c r="B571" s="84"/>
      <c r="C571" s="84"/>
      <c r="D571" s="84"/>
    </row>
    <row r="572" ht="14.25" customHeight="1">
      <c r="B572" s="84"/>
      <c r="C572" s="84"/>
      <c r="D572" s="84"/>
    </row>
    <row r="573" ht="14.25" customHeight="1">
      <c r="B573" s="84"/>
      <c r="C573" s="84"/>
      <c r="D573" s="84"/>
    </row>
    <row r="574" ht="14.25" customHeight="1">
      <c r="B574" s="84"/>
      <c r="C574" s="84"/>
      <c r="D574" s="84"/>
    </row>
    <row r="575" ht="14.25" customHeight="1">
      <c r="B575" s="84"/>
      <c r="C575" s="84"/>
      <c r="D575" s="84"/>
    </row>
    <row r="576" ht="14.25" customHeight="1">
      <c r="B576" s="84"/>
      <c r="C576" s="84"/>
      <c r="D576" s="84"/>
    </row>
    <row r="577" ht="14.25" customHeight="1">
      <c r="B577" s="84"/>
      <c r="C577" s="84"/>
      <c r="D577" s="84"/>
    </row>
    <row r="578" ht="14.25" customHeight="1">
      <c r="B578" s="84"/>
      <c r="C578" s="84"/>
      <c r="D578" s="84"/>
    </row>
    <row r="579" ht="14.25" customHeight="1">
      <c r="B579" s="84"/>
      <c r="C579" s="84"/>
      <c r="D579" s="84"/>
    </row>
    <row r="580" ht="14.25" customHeight="1">
      <c r="B580" s="84"/>
      <c r="C580" s="84"/>
      <c r="D580" s="84"/>
    </row>
    <row r="581" ht="14.25" customHeight="1">
      <c r="B581" s="84"/>
      <c r="C581" s="84"/>
      <c r="D581" s="84"/>
    </row>
    <row r="582" ht="14.25" customHeight="1">
      <c r="B582" s="84"/>
      <c r="C582" s="84"/>
      <c r="D582" s="84"/>
    </row>
    <row r="583" ht="14.25" customHeight="1">
      <c r="B583" s="84"/>
      <c r="C583" s="84"/>
      <c r="D583" s="84"/>
    </row>
    <row r="584" ht="14.25" customHeight="1">
      <c r="B584" s="84"/>
      <c r="C584" s="84"/>
      <c r="D584" s="84"/>
    </row>
    <row r="585" ht="14.25" customHeight="1">
      <c r="B585" s="84"/>
      <c r="C585" s="84"/>
      <c r="D585" s="84"/>
    </row>
    <row r="586" ht="14.25" customHeight="1">
      <c r="B586" s="84"/>
      <c r="C586" s="84"/>
      <c r="D586" s="84"/>
    </row>
    <row r="587" ht="14.25" customHeight="1">
      <c r="B587" s="84"/>
      <c r="C587" s="84"/>
      <c r="D587" s="84"/>
    </row>
    <row r="588" ht="14.25" customHeight="1">
      <c r="B588" s="84"/>
      <c r="C588" s="84"/>
      <c r="D588" s="84"/>
    </row>
    <row r="589" ht="14.25" customHeight="1">
      <c r="B589" s="84"/>
      <c r="C589" s="84"/>
      <c r="D589" s="84"/>
    </row>
    <row r="590" ht="14.25" customHeight="1">
      <c r="B590" s="84"/>
      <c r="C590" s="84"/>
      <c r="D590" s="84"/>
    </row>
    <row r="591" ht="14.25" customHeight="1">
      <c r="B591" s="84"/>
      <c r="C591" s="84"/>
      <c r="D591" s="84"/>
    </row>
    <row r="592" ht="14.25" customHeight="1">
      <c r="B592" s="84"/>
      <c r="C592" s="84"/>
      <c r="D592" s="84"/>
    </row>
    <row r="593" ht="14.25" customHeight="1">
      <c r="B593" s="84"/>
      <c r="C593" s="84"/>
      <c r="D593" s="84"/>
    </row>
    <row r="594" ht="14.25" customHeight="1">
      <c r="B594" s="84"/>
      <c r="C594" s="84"/>
      <c r="D594" s="84"/>
    </row>
    <row r="595" ht="14.25" customHeight="1">
      <c r="B595" s="84"/>
      <c r="C595" s="84"/>
      <c r="D595" s="84"/>
    </row>
    <row r="596" ht="14.25" customHeight="1">
      <c r="B596" s="84"/>
      <c r="C596" s="84"/>
      <c r="D596" s="84"/>
    </row>
    <row r="597" ht="14.25" customHeight="1">
      <c r="B597" s="84"/>
      <c r="C597" s="84"/>
      <c r="D597" s="84"/>
    </row>
    <row r="598" ht="14.25" customHeight="1">
      <c r="B598" s="84"/>
      <c r="C598" s="84"/>
      <c r="D598" s="84"/>
    </row>
    <row r="599" ht="14.25" customHeight="1">
      <c r="B599" s="84"/>
      <c r="C599" s="84"/>
      <c r="D599" s="84"/>
    </row>
    <row r="600" ht="14.25" customHeight="1">
      <c r="B600" s="84"/>
      <c r="C600" s="84"/>
      <c r="D600" s="84"/>
    </row>
    <row r="601" ht="14.25" customHeight="1">
      <c r="B601" s="84"/>
      <c r="C601" s="84"/>
      <c r="D601" s="84"/>
    </row>
    <row r="602" ht="14.25" customHeight="1">
      <c r="B602" s="84"/>
      <c r="C602" s="84"/>
      <c r="D602" s="84"/>
    </row>
    <row r="603" ht="14.25" customHeight="1">
      <c r="B603" s="84"/>
      <c r="C603" s="84"/>
      <c r="D603" s="84"/>
    </row>
    <row r="604" ht="14.25" customHeight="1">
      <c r="B604" s="84"/>
      <c r="C604" s="84"/>
      <c r="D604" s="84"/>
    </row>
    <row r="605" ht="14.25" customHeight="1">
      <c r="B605" s="84"/>
      <c r="C605" s="84"/>
      <c r="D605" s="84"/>
    </row>
    <row r="606" ht="14.25" customHeight="1">
      <c r="B606" s="84"/>
      <c r="C606" s="84"/>
      <c r="D606" s="84"/>
    </row>
    <row r="607" ht="14.25" customHeight="1">
      <c r="B607" s="84"/>
      <c r="C607" s="84"/>
      <c r="D607" s="84"/>
    </row>
    <row r="608" ht="14.25" customHeight="1">
      <c r="B608" s="84"/>
      <c r="C608" s="84"/>
      <c r="D608" s="84"/>
    </row>
    <row r="609" ht="14.25" customHeight="1">
      <c r="B609" s="84"/>
      <c r="C609" s="84"/>
      <c r="D609" s="84"/>
    </row>
    <row r="610" ht="14.25" customHeight="1">
      <c r="B610" s="84"/>
      <c r="C610" s="84"/>
      <c r="D610" s="84"/>
    </row>
    <row r="611" ht="14.25" customHeight="1">
      <c r="B611" s="84"/>
      <c r="C611" s="84"/>
      <c r="D611" s="84"/>
    </row>
    <row r="612" ht="14.25" customHeight="1">
      <c r="B612" s="84"/>
      <c r="C612" s="84"/>
      <c r="D612" s="84"/>
    </row>
    <row r="613" ht="14.25" customHeight="1">
      <c r="B613" s="84"/>
      <c r="C613" s="84"/>
      <c r="D613" s="84"/>
    </row>
    <row r="614" ht="14.25" customHeight="1">
      <c r="B614" s="84"/>
      <c r="C614" s="84"/>
      <c r="D614" s="84"/>
    </row>
    <row r="615" ht="14.25" customHeight="1">
      <c r="B615" s="84"/>
      <c r="C615" s="84"/>
      <c r="D615" s="84"/>
    </row>
    <row r="616" ht="14.25" customHeight="1">
      <c r="B616" s="84"/>
      <c r="C616" s="84"/>
      <c r="D616" s="84"/>
    </row>
    <row r="617" ht="14.25" customHeight="1">
      <c r="B617" s="84"/>
      <c r="C617" s="84"/>
      <c r="D617" s="84"/>
    </row>
    <row r="618" ht="14.25" customHeight="1">
      <c r="B618" s="84"/>
      <c r="C618" s="84"/>
      <c r="D618" s="84"/>
    </row>
    <row r="619" ht="14.25" customHeight="1">
      <c r="B619" s="84"/>
      <c r="C619" s="84"/>
      <c r="D619" s="84"/>
    </row>
    <row r="620" ht="14.25" customHeight="1">
      <c r="B620" s="84"/>
      <c r="C620" s="84"/>
      <c r="D620" s="84"/>
    </row>
    <row r="621" ht="14.25" customHeight="1">
      <c r="B621" s="84"/>
      <c r="C621" s="84"/>
      <c r="D621" s="84"/>
    </row>
    <row r="622" ht="14.25" customHeight="1">
      <c r="B622" s="84"/>
      <c r="C622" s="84"/>
      <c r="D622" s="84"/>
    </row>
    <row r="623" ht="14.25" customHeight="1">
      <c r="B623" s="84"/>
      <c r="C623" s="84"/>
      <c r="D623" s="84"/>
    </row>
    <row r="624" ht="14.25" customHeight="1">
      <c r="B624" s="84"/>
      <c r="C624" s="84"/>
      <c r="D624" s="84"/>
    </row>
    <row r="625" ht="14.25" customHeight="1">
      <c r="B625" s="84"/>
      <c r="C625" s="84"/>
      <c r="D625" s="84"/>
    </row>
    <row r="626" ht="14.25" customHeight="1">
      <c r="B626" s="84"/>
      <c r="C626" s="84"/>
      <c r="D626" s="84"/>
    </row>
    <row r="627" ht="14.25" customHeight="1">
      <c r="B627" s="84"/>
      <c r="C627" s="84"/>
      <c r="D627" s="84"/>
    </row>
    <row r="628" ht="14.25" customHeight="1">
      <c r="B628" s="84"/>
      <c r="C628" s="84"/>
      <c r="D628" s="84"/>
    </row>
    <row r="629" ht="14.25" customHeight="1">
      <c r="B629" s="84"/>
      <c r="C629" s="84"/>
      <c r="D629" s="84"/>
    </row>
    <row r="630" ht="14.25" customHeight="1">
      <c r="B630" s="84"/>
      <c r="C630" s="84"/>
      <c r="D630" s="84"/>
    </row>
    <row r="631" ht="14.25" customHeight="1">
      <c r="B631" s="84"/>
      <c r="C631" s="84"/>
      <c r="D631" s="84"/>
    </row>
    <row r="632" ht="14.25" customHeight="1">
      <c r="B632" s="84"/>
      <c r="C632" s="84"/>
      <c r="D632" s="84"/>
    </row>
    <row r="633" ht="14.25" customHeight="1">
      <c r="B633" s="84"/>
      <c r="C633" s="84"/>
      <c r="D633" s="84"/>
    </row>
    <row r="634" ht="14.25" customHeight="1">
      <c r="B634" s="84"/>
      <c r="C634" s="84"/>
      <c r="D634" s="84"/>
    </row>
    <row r="635" ht="14.25" customHeight="1">
      <c r="B635" s="84"/>
      <c r="C635" s="84"/>
      <c r="D635" s="84"/>
    </row>
    <row r="636" ht="14.25" customHeight="1">
      <c r="B636" s="84"/>
      <c r="C636" s="84"/>
      <c r="D636" s="84"/>
    </row>
    <row r="637" ht="14.25" customHeight="1">
      <c r="B637" s="84"/>
      <c r="C637" s="84"/>
      <c r="D637" s="84"/>
    </row>
    <row r="638" ht="14.25" customHeight="1">
      <c r="B638" s="84"/>
      <c r="C638" s="84"/>
      <c r="D638" s="84"/>
    </row>
    <row r="639" ht="14.25" customHeight="1">
      <c r="B639" s="84"/>
      <c r="C639" s="84"/>
      <c r="D639" s="84"/>
    </row>
    <row r="640" ht="14.25" customHeight="1">
      <c r="B640" s="84"/>
      <c r="C640" s="84"/>
      <c r="D640" s="84"/>
    </row>
    <row r="641" ht="14.25" customHeight="1">
      <c r="B641" s="84"/>
      <c r="C641" s="84"/>
      <c r="D641" s="84"/>
    </row>
    <row r="642" ht="14.25" customHeight="1">
      <c r="B642" s="84"/>
      <c r="C642" s="84"/>
      <c r="D642" s="84"/>
    </row>
    <row r="643" ht="14.25" customHeight="1">
      <c r="B643" s="84"/>
      <c r="C643" s="84"/>
      <c r="D643" s="84"/>
    </row>
    <row r="644" ht="14.25" customHeight="1">
      <c r="B644" s="84"/>
      <c r="C644" s="84"/>
      <c r="D644" s="84"/>
    </row>
    <row r="645" ht="14.25" customHeight="1">
      <c r="B645" s="84"/>
      <c r="C645" s="84"/>
      <c r="D645" s="84"/>
    </row>
    <row r="646" ht="14.25" customHeight="1">
      <c r="B646" s="84"/>
      <c r="C646" s="84"/>
      <c r="D646" s="84"/>
    </row>
    <row r="647" ht="14.25" customHeight="1">
      <c r="B647" s="84"/>
      <c r="C647" s="84"/>
      <c r="D647" s="84"/>
    </row>
    <row r="648" ht="14.25" customHeight="1">
      <c r="B648" s="84"/>
      <c r="C648" s="84"/>
      <c r="D648" s="84"/>
    </row>
    <row r="649" ht="14.25" customHeight="1">
      <c r="B649" s="84"/>
      <c r="C649" s="84"/>
      <c r="D649" s="84"/>
    </row>
    <row r="650" ht="14.25" customHeight="1">
      <c r="B650" s="84"/>
      <c r="C650" s="84"/>
      <c r="D650" s="84"/>
    </row>
    <row r="651" ht="14.25" customHeight="1">
      <c r="B651" s="84"/>
      <c r="C651" s="84"/>
      <c r="D651" s="84"/>
    </row>
    <row r="652" ht="14.25" customHeight="1">
      <c r="B652" s="84"/>
      <c r="C652" s="84"/>
      <c r="D652" s="84"/>
    </row>
    <row r="653" ht="14.25" customHeight="1">
      <c r="B653" s="84"/>
      <c r="C653" s="84"/>
      <c r="D653" s="84"/>
    </row>
    <row r="654" ht="14.25" customHeight="1">
      <c r="B654" s="84"/>
      <c r="C654" s="84"/>
      <c r="D654" s="84"/>
    </row>
    <row r="655" ht="14.25" customHeight="1">
      <c r="B655" s="84"/>
      <c r="C655" s="84"/>
      <c r="D655" s="84"/>
    </row>
    <row r="656" ht="14.25" customHeight="1">
      <c r="B656" s="84"/>
      <c r="C656" s="84"/>
      <c r="D656" s="84"/>
    </row>
    <row r="657" ht="14.25" customHeight="1">
      <c r="B657" s="84"/>
      <c r="C657" s="84"/>
      <c r="D657" s="84"/>
    </row>
    <row r="658" ht="14.25" customHeight="1">
      <c r="B658" s="84"/>
      <c r="C658" s="84"/>
      <c r="D658" s="84"/>
    </row>
    <row r="659" ht="14.25" customHeight="1">
      <c r="B659" s="84"/>
      <c r="C659" s="84"/>
      <c r="D659" s="84"/>
    </row>
    <row r="660" ht="14.25" customHeight="1">
      <c r="B660" s="84"/>
      <c r="C660" s="84"/>
      <c r="D660" s="84"/>
    </row>
    <row r="661" ht="14.25" customHeight="1">
      <c r="B661" s="84"/>
      <c r="C661" s="84"/>
      <c r="D661" s="84"/>
    </row>
    <row r="662" ht="14.25" customHeight="1">
      <c r="B662" s="84"/>
      <c r="C662" s="84"/>
      <c r="D662" s="84"/>
    </row>
    <row r="663" ht="14.25" customHeight="1">
      <c r="B663" s="84"/>
      <c r="C663" s="84"/>
      <c r="D663" s="84"/>
    </row>
    <row r="664" ht="14.25" customHeight="1">
      <c r="B664" s="84"/>
      <c r="C664" s="84"/>
      <c r="D664" s="84"/>
    </row>
    <row r="665" ht="14.25" customHeight="1">
      <c r="B665" s="84"/>
      <c r="C665" s="84"/>
      <c r="D665" s="84"/>
    </row>
    <row r="666" ht="14.25" customHeight="1">
      <c r="B666" s="84"/>
      <c r="C666" s="84"/>
      <c r="D666" s="84"/>
    </row>
    <row r="667" ht="14.25" customHeight="1">
      <c r="B667" s="84"/>
      <c r="C667" s="84"/>
      <c r="D667" s="84"/>
    </row>
    <row r="668" ht="14.25" customHeight="1">
      <c r="B668" s="84"/>
      <c r="C668" s="84"/>
      <c r="D668" s="84"/>
    </row>
    <row r="669" ht="14.25" customHeight="1">
      <c r="B669" s="84"/>
      <c r="C669" s="84"/>
      <c r="D669" s="84"/>
    </row>
    <row r="670" ht="14.25" customHeight="1">
      <c r="B670" s="84"/>
      <c r="C670" s="84"/>
      <c r="D670" s="84"/>
    </row>
    <row r="671" ht="14.25" customHeight="1">
      <c r="B671" s="84"/>
      <c r="C671" s="84"/>
      <c r="D671" s="84"/>
    </row>
    <row r="672" ht="14.25" customHeight="1">
      <c r="B672" s="84"/>
      <c r="C672" s="84"/>
      <c r="D672" s="84"/>
    </row>
    <row r="673" ht="14.25" customHeight="1">
      <c r="B673" s="84"/>
      <c r="C673" s="84"/>
      <c r="D673" s="84"/>
    </row>
    <row r="674" ht="14.25" customHeight="1">
      <c r="B674" s="84"/>
      <c r="C674" s="84"/>
      <c r="D674" s="84"/>
    </row>
    <row r="675" ht="14.25" customHeight="1">
      <c r="B675" s="84"/>
      <c r="C675" s="84"/>
      <c r="D675" s="84"/>
    </row>
    <row r="676" ht="14.25" customHeight="1">
      <c r="B676" s="84"/>
      <c r="C676" s="84"/>
      <c r="D676" s="84"/>
    </row>
    <row r="677" ht="14.25" customHeight="1">
      <c r="B677" s="84"/>
      <c r="C677" s="84"/>
      <c r="D677" s="84"/>
    </row>
    <row r="678" ht="14.25" customHeight="1">
      <c r="B678" s="84"/>
      <c r="C678" s="84"/>
      <c r="D678" s="84"/>
    </row>
    <row r="679" ht="14.25" customHeight="1">
      <c r="B679" s="84"/>
      <c r="C679" s="84"/>
      <c r="D679" s="84"/>
    </row>
    <row r="680" ht="14.25" customHeight="1">
      <c r="B680" s="84"/>
      <c r="C680" s="84"/>
      <c r="D680" s="84"/>
    </row>
    <row r="681" ht="14.25" customHeight="1">
      <c r="B681" s="84"/>
      <c r="C681" s="84"/>
      <c r="D681" s="84"/>
    </row>
    <row r="682" ht="14.25" customHeight="1">
      <c r="B682" s="84"/>
      <c r="C682" s="84"/>
      <c r="D682" s="84"/>
    </row>
    <row r="683" ht="14.25" customHeight="1">
      <c r="B683" s="84"/>
      <c r="C683" s="84"/>
      <c r="D683" s="84"/>
    </row>
    <row r="684" ht="14.25" customHeight="1">
      <c r="B684" s="84"/>
      <c r="C684" s="84"/>
      <c r="D684" s="84"/>
    </row>
    <row r="685" ht="14.25" customHeight="1">
      <c r="B685" s="84"/>
      <c r="C685" s="84"/>
      <c r="D685" s="84"/>
    </row>
    <row r="686" ht="14.25" customHeight="1">
      <c r="B686" s="84"/>
      <c r="C686" s="84"/>
      <c r="D686" s="84"/>
    </row>
    <row r="687" ht="14.25" customHeight="1">
      <c r="B687" s="84"/>
      <c r="C687" s="84"/>
      <c r="D687" s="84"/>
    </row>
    <row r="688" ht="14.25" customHeight="1">
      <c r="B688" s="84"/>
      <c r="C688" s="84"/>
      <c r="D688" s="84"/>
    </row>
    <row r="689" ht="14.25" customHeight="1">
      <c r="B689" s="84"/>
      <c r="C689" s="84"/>
      <c r="D689" s="84"/>
    </row>
    <row r="690" ht="14.25" customHeight="1">
      <c r="B690" s="84"/>
      <c r="C690" s="84"/>
      <c r="D690" s="84"/>
    </row>
    <row r="691" ht="14.25" customHeight="1">
      <c r="B691" s="84"/>
      <c r="C691" s="84"/>
      <c r="D691" s="84"/>
    </row>
    <row r="692" ht="14.25" customHeight="1">
      <c r="B692" s="84"/>
      <c r="C692" s="84"/>
      <c r="D692" s="84"/>
    </row>
    <row r="693" ht="14.25" customHeight="1">
      <c r="B693" s="84"/>
      <c r="C693" s="84"/>
      <c r="D693" s="84"/>
    </row>
    <row r="694" ht="14.25" customHeight="1">
      <c r="B694" s="84"/>
      <c r="C694" s="84"/>
      <c r="D694" s="84"/>
    </row>
    <row r="695" ht="14.25" customHeight="1">
      <c r="B695" s="84"/>
      <c r="C695" s="84"/>
      <c r="D695" s="84"/>
    </row>
    <row r="696" ht="14.25" customHeight="1">
      <c r="B696" s="84"/>
      <c r="C696" s="84"/>
      <c r="D696" s="84"/>
    </row>
    <row r="697" ht="14.25" customHeight="1">
      <c r="B697" s="84"/>
      <c r="C697" s="84"/>
      <c r="D697" s="84"/>
    </row>
    <row r="698" ht="14.25" customHeight="1">
      <c r="B698" s="84"/>
      <c r="C698" s="84"/>
      <c r="D698" s="84"/>
    </row>
    <row r="699" ht="14.25" customHeight="1">
      <c r="B699" s="84"/>
      <c r="C699" s="84"/>
      <c r="D699" s="84"/>
    </row>
    <row r="700" ht="14.25" customHeight="1">
      <c r="B700" s="84"/>
      <c r="C700" s="84"/>
      <c r="D700" s="84"/>
    </row>
    <row r="701" ht="14.25" customHeight="1">
      <c r="B701" s="84"/>
      <c r="C701" s="84"/>
      <c r="D701" s="84"/>
    </row>
    <row r="702" ht="14.25" customHeight="1">
      <c r="B702" s="84"/>
      <c r="C702" s="84"/>
      <c r="D702" s="84"/>
    </row>
    <row r="703" ht="14.25" customHeight="1">
      <c r="B703" s="84"/>
      <c r="C703" s="84"/>
      <c r="D703" s="84"/>
    </row>
    <row r="704" ht="14.25" customHeight="1">
      <c r="B704" s="84"/>
      <c r="C704" s="84"/>
      <c r="D704" s="84"/>
    </row>
    <row r="705" ht="14.25" customHeight="1">
      <c r="B705" s="84"/>
      <c r="C705" s="84"/>
      <c r="D705" s="84"/>
    </row>
    <row r="706" ht="14.25" customHeight="1">
      <c r="B706" s="84"/>
      <c r="C706" s="84"/>
      <c r="D706" s="84"/>
    </row>
    <row r="707" ht="14.25" customHeight="1">
      <c r="B707" s="84"/>
      <c r="C707" s="84"/>
      <c r="D707" s="84"/>
    </row>
    <row r="708" ht="14.25" customHeight="1">
      <c r="B708" s="84"/>
      <c r="C708" s="84"/>
      <c r="D708" s="84"/>
    </row>
    <row r="709" ht="14.25" customHeight="1">
      <c r="B709" s="84"/>
      <c r="C709" s="84"/>
      <c r="D709" s="84"/>
    </row>
    <row r="710" ht="14.25" customHeight="1">
      <c r="B710" s="84"/>
      <c r="C710" s="84"/>
      <c r="D710" s="84"/>
    </row>
    <row r="711" ht="14.25" customHeight="1">
      <c r="B711" s="84"/>
      <c r="C711" s="84"/>
      <c r="D711" s="84"/>
    </row>
    <row r="712" ht="14.25" customHeight="1">
      <c r="B712" s="84"/>
      <c r="C712" s="84"/>
      <c r="D712" s="84"/>
    </row>
    <row r="713" ht="14.25" customHeight="1">
      <c r="B713" s="84"/>
      <c r="C713" s="84"/>
      <c r="D713" s="84"/>
    </row>
    <row r="714" ht="14.25" customHeight="1">
      <c r="B714" s="84"/>
      <c r="C714" s="84"/>
      <c r="D714" s="84"/>
    </row>
    <row r="715" ht="14.25" customHeight="1">
      <c r="B715" s="84"/>
      <c r="C715" s="84"/>
      <c r="D715" s="84"/>
    </row>
    <row r="716" ht="14.25" customHeight="1">
      <c r="B716" s="84"/>
      <c r="C716" s="84"/>
      <c r="D716" s="84"/>
    </row>
    <row r="717" ht="14.25" customHeight="1">
      <c r="B717" s="84"/>
      <c r="C717" s="84"/>
      <c r="D717" s="84"/>
    </row>
    <row r="718" ht="14.25" customHeight="1">
      <c r="B718" s="84"/>
      <c r="C718" s="84"/>
      <c r="D718" s="84"/>
    </row>
    <row r="719" ht="14.25" customHeight="1">
      <c r="B719" s="84"/>
      <c r="C719" s="84"/>
      <c r="D719" s="84"/>
    </row>
    <row r="720" ht="14.25" customHeight="1">
      <c r="B720" s="84"/>
      <c r="C720" s="84"/>
      <c r="D720" s="84"/>
    </row>
    <row r="721" ht="14.25" customHeight="1">
      <c r="B721" s="84"/>
      <c r="C721" s="84"/>
      <c r="D721" s="84"/>
    </row>
    <row r="722" ht="14.25" customHeight="1">
      <c r="B722" s="84"/>
      <c r="C722" s="84"/>
      <c r="D722" s="84"/>
    </row>
    <row r="723" ht="14.25" customHeight="1">
      <c r="B723" s="84"/>
      <c r="C723" s="84"/>
      <c r="D723" s="84"/>
    </row>
    <row r="724" ht="14.25" customHeight="1">
      <c r="B724" s="84"/>
      <c r="C724" s="84"/>
      <c r="D724" s="84"/>
    </row>
    <row r="725" ht="14.25" customHeight="1">
      <c r="B725" s="84"/>
      <c r="C725" s="84"/>
      <c r="D725" s="84"/>
    </row>
    <row r="726" ht="14.25" customHeight="1">
      <c r="B726" s="84"/>
      <c r="C726" s="84"/>
      <c r="D726" s="84"/>
    </row>
    <row r="727" ht="14.25" customHeight="1">
      <c r="B727" s="84"/>
      <c r="C727" s="84"/>
      <c r="D727" s="84"/>
    </row>
    <row r="728" ht="14.25" customHeight="1">
      <c r="B728" s="84"/>
      <c r="C728" s="84"/>
      <c r="D728" s="84"/>
    </row>
    <row r="729" ht="14.25" customHeight="1">
      <c r="B729" s="84"/>
      <c r="C729" s="84"/>
      <c r="D729" s="84"/>
    </row>
    <row r="730" ht="14.25" customHeight="1">
      <c r="B730" s="84"/>
      <c r="C730" s="84"/>
      <c r="D730" s="84"/>
    </row>
    <row r="731" ht="14.25" customHeight="1">
      <c r="B731" s="84"/>
      <c r="C731" s="84"/>
      <c r="D731" s="84"/>
    </row>
    <row r="732" ht="14.25" customHeight="1">
      <c r="B732" s="84"/>
      <c r="C732" s="84"/>
      <c r="D732" s="84"/>
    </row>
    <row r="733" ht="14.25" customHeight="1">
      <c r="B733" s="84"/>
      <c r="C733" s="84"/>
      <c r="D733" s="84"/>
    </row>
    <row r="734" ht="14.25" customHeight="1">
      <c r="B734" s="84"/>
      <c r="C734" s="84"/>
      <c r="D734" s="84"/>
    </row>
    <row r="735" ht="14.25" customHeight="1">
      <c r="B735" s="84"/>
      <c r="C735" s="84"/>
      <c r="D735" s="84"/>
    </row>
    <row r="736" ht="14.25" customHeight="1">
      <c r="B736" s="84"/>
      <c r="C736" s="84"/>
      <c r="D736" s="84"/>
    </row>
    <row r="737" ht="14.25" customHeight="1">
      <c r="B737" s="84"/>
      <c r="C737" s="84"/>
      <c r="D737" s="84"/>
    </row>
    <row r="738" ht="14.25" customHeight="1">
      <c r="B738" s="84"/>
      <c r="C738" s="84"/>
      <c r="D738" s="84"/>
    </row>
    <row r="739" ht="14.25" customHeight="1">
      <c r="B739" s="84"/>
      <c r="C739" s="84"/>
      <c r="D739" s="84"/>
    </row>
    <row r="740" ht="14.25" customHeight="1">
      <c r="B740" s="84"/>
      <c r="C740" s="84"/>
      <c r="D740" s="84"/>
    </row>
    <row r="741" ht="14.25" customHeight="1">
      <c r="B741" s="84"/>
      <c r="C741" s="84"/>
      <c r="D741" s="84"/>
    </row>
    <row r="742" ht="14.25" customHeight="1">
      <c r="B742" s="84"/>
      <c r="C742" s="84"/>
      <c r="D742" s="84"/>
    </row>
    <row r="743" ht="14.25" customHeight="1">
      <c r="B743" s="84"/>
      <c r="C743" s="84"/>
      <c r="D743" s="84"/>
    </row>
    <row r="744" ht="14.25" customHeight="1">
      <c r="B744" s="84"/>
      <c r="C744" s="84"/>
      <c r="D744" s="84"/>
    </row>
    <row r="745" ht="14.25" customHeight="1">
      <c r="B745" s="84"/>
      <c r="C745" s="84"/>
      <c r="D745" s="84"/>
    </row>
    <row r="746" ht="14.25" customHeight="1">
      <c r="B746" s="84"/>
      <c r="C746" s="84"/>
      <c r="D746" s="84"/>
    </row>
    <row r="747" ht="14.25" customHeight="1">
      <c r="B747" s="84"/>
      <c r="C747" s="84"/>
      <c r="D747" s="84"/>
    </row>
    <row r="748" ht="14.25" customHeight="1">
      <c r="B748" s="84"/>
      <c r="C748" s="84"/>
      <c r="D748" s="84"/>
    </row>
    <row r="749" ht="14.25" customHeight="1">
      <c r="B749" s="84"/>
      <c r="C749" s="84"/>
      <c r="D749" s="84"/>
    </row>
    <row r="750" ht="14.25" customHeight="1">
      <c r="B750" s="84"/>
      <c r="C750" s="84"/>
      <c r="D750" s="84"/>
    </row>
    <row r="751" ht="14.25" customHeight="1">
      <c r="B751" s="84"/>
      <c r="C751" s="84"/>
      <c r="D751" s="84"/>
    </row>
    <row r="752" ht="14.25" customHeight="1">
      <c r="B752" s="84"/>
      <c r="C752" s="84"/>
      <c r="D752" s="84"/>
    </row>
    <row r="753" ht="14.25" customHeight="1">
      <c r="B753" s="84"/>
      <c r="C753" s="84"/>
      <c r="D753" s="84"/>
    </row>
    <row r="754" ht="14.25" customHeight="1">
      <c r="B754" s="84"/>
      <c r="C754" s="84"/>
      <c r="D754" s="84"/>
    </row>
    <row r="755" ht="14.25" customHeight="1">
      <c r="B755" s="84"/>
      <c r="C755" s="84"/>
      <c r="D755" s="84"/>
    </row>
    <row r="756" ht="14.25" customHeight="1">
      <c r="B756" s="84"/>
      <c r="C756" s="84"/>
      <c r="D756" s="84"/>
    </row>
    <row r="757" ht="14.25" customHeight="1">
      <c r="B757" s="84"/>
      <c r="C757" s="84"/>
      <c r="D757" s="84"/>
    </row>
    <row r="758" ht="14.25" customHeight="1">
      <c r="B758" s="84"/>
      <c r="C758" s="84"/>
      <c r="D758" s="84"/>
    </row>
    <row r="759" ht="14.25" customHeight="1">
      <c r="B759" s="84"/>
      <c r="C759" s="84"/>
      <c r="D759" s="84"/>
    </row>
    <row r="760" ht="14.25" customHeight="1">
      <c r="B760" s="84"/>
      <c r="C760" s="84"/>
      <c r="D760" s="84"/>
    </row>
    <row r="761" ht="14.25" customHeight="1">
      <c r="B761" s="84"/>
      <c r="C761" s="84"/>
      <c r="D761" s="84"/>
    </row>
    <row r="762" ht="14.25" customHeight="1">
      <c r="B762" s="84"/>
      <c r="C762" s="84"/>
      <c r="D762" s="84"/>
    </row>
    <row r="763" ht="14.25" customHeight="1">
      <c r="B763" s="84"/>
      <c r="C763" s="84"/>
      <c r="D763" s="84"/>
    </row>
    <row r="764" ht="14.25" customHeight="1">
      <c r="B764" s="84"/>
      <c r="C764" s="84"/>
      <c r="D764" s="84"/>
    </row>
    <row r="765" ht="14.25" customHeight="1">
      <c r="B765" s="84"/>
      <c r="C765" s="84"/>
      <c r="D765" s="84"/>
    </row>
    <row r="766" ht="14.25" customHeight="1">
      <c r="B766" s="84"/>
      <c r="C766" s="84"/>
      <c r="D766" s="84"/>
    </row>
    <row r="767" ht="14.25" customHeight="1">
      <c r="B767" s="84"/>
      <c r="C767" s="84"/>
      <c r="D767" s="84"/>
    </row>
    <row r="768" ht="14.25" customHeight="1">
      <c r="B768" s="84"/>
      <c r="C768" s="84"/>
      <c r="D768" s="84"/>
    </row>
    <row r="769" ht="14.25" customHeight="1">
      <c r="B769" s="84"/>
      <c r="C769" s="84"/>
      <c r="D769" s="84"/>
    </row>
    <row r="770" ht="14.25" customHeight="1">
      <c r="B770" s="84"/>
      <c r="C770" s="84"/>
      <c r="D770" s="84"/>
    </row>
    <row r="771" ht="14.25" customHeight="1">
      <c r="B771" s="84"/>
      <c r="C771" s="84"/>
      <c r="D771" s="84"/>
    </row>
    <row r="772" ht="14.25" customHeight="1">
      <c r="B772" s="84"/>
      <c r="C772" s="84"/>
      <c r="D772" s="84"/>
    </row>
    <row r="773" ht="14.25" customHeight="1">
      <c r="B773" s="84"/>
      <c r="C773" s="84"/>
      <c r="D773" s="84"/>
    </row>
    <row r="774" ht="14.25" customHeight="1">
      <c r="B774" s="84"/>
      <c r="C774" s="84"/>
      <c r="D774" s="84"/>
    </row>
    <row r="775" ht="14.25" customHeight="1">
      <c r="B775" s="84"/>
      <c r="C775" s="84"/>
      <c r="D775" s="84"/>
    </row>
    <row r="776" ht="14.25" customHeight="1">
      <c r="B776" s="84"/>
      <c r="C776" s="84"/>
      <c r="D776" s="84"/>
    </row>
    <row r="777" ht="14.25" customHeight="1">
      <c r="B777" s="84"/>
      <c r="C777" s="84"/>
      <c r="D777" s="84"/>
    </row>
    <row r="778" ht="14.25" customHeight="1">
      <c r="B778" s="84"/>
      <c r="C778" s="84"/>
      <c r="D778" s="84"/>
    </row>
    <row r="779" ht="14.25" customHeight="1">
      <c r="B779" s="84"/>
      <c r="C779" s="84"/>
      <c r="D779" s="84"/>
    </row>
    <row r="780" ht="14.25" customHeight="1">
      <c r="B780" s="84"/>
      <c r="C780" s="84"/>
      <c r="D780" s="84"/>
    </row>
    <row r="781" ht="14.25" customHeight="1">
      <c r="B781" s="84"/>
      <c r="C781" s="84"/>
      <c r="D781" s="84"/>
    </row>
    <row r="782" ht="14.25" customHeight="1">
      <c r="B782" s="84"/>
      <c r="C782" s="84"/>
      <c r="D782" s="84"/>
    </row>
    <row r="783" ht="14.25" customHeight="1">
      <c r="B783" s="84"/>
      <c r="C783" s="84"/>
      <c r="D783" s="84"/>
    </row>
    <row r="784" ht="14.25" customHeight="1">
      <c r="B784" s="84"/>
      <c r="C784" s="84"/>
      <c r="D784" s="84"/>
    </row>
    <row r="785" ht="14.25" customHeight="1">
      <c r="B785" s="84"/>
      <c r="C785" s="84"/>
      <c r="D785" s="84"/>
    </row>
    <row r="786" ht="14.25" customHeight="1">
      <c r="B786" s="84"/>
      <c r="C786" s="84"/>
      <c r="D786" s="84"/>
    </row>
    <row r="787" ht="14.25" customHeight="1">
      <c r="B787" s="84"/>
      <c r="C787" s="84"/>
      <c r="D787" s="84"/>
    </row>
    <row r="788" ht="14.25" customHeight="1">
      <c r="B788" s="84"/>
      <c r="C788" s="84"/>
      <c r="D788" s="84"/>
    </row>
    <row r="789" ht="14.25" customHeight="1">
      <c r="B789" s="84"/>
      <c r="C789" s="84"/>
      <c r="D789" s="84"/>
    </row>
    <row r="790" ht="14.25" customHeight="1">
      <c r="B790" s="84"/>
      <c r="C790" s="84"/>
      <c r="D790" s="84"/>
    </row>
    <row r="791" ht="14.25" customHeight="1">
      <c r="B791" s="84"/>
      <c r="C791" s="84"/>
      <c r="D791" s="84"/>
    </row>
    <row r="792" ht="14.25" customHeight="1">
      <c r="B792" s="84"/>
      <c r="C792" s="84"/>
      <c r="D792" s="84"/>
    </row>
    <row r="793" ht="14.25" customHeight="1">
      <c r="B793" s="84"/>
      <c r="C793" s="84"/>
      <c r="D793" s="84"/>
    </row>
    <row r="794" ht="14.25" customHeight="1">
      <c r="B794" s="84"/>
      <c r="C794" s="84"/>
      <c r="D794" s="84"/>
    </row>
    <row r="795" ht="14.25" customHeight="1">
      <c r="B795" s="84"/>
      <c r="C795" s="84"/>
      <c r="D795" s="84"/>
    </row>
    <row r="796" ht="14.25" customHeight="1">
      <c r="B796" s="84"/>
      <c r="C796" s="84"/>
      <c r="D796" s="84"/>
    </row>
    <row r="797" ht="14.25" customHeight="1">
      <c r="B797" s="84"/>
      <c r="C797" s="84"/>
      <c r="D797" s="84"/>
    </row>
    <row r="798" ht="14.25" customHeight="1">
      <c r="B798" s="84"/>
      <c r="C798" s="84"/>
      <c r="D798" s="84"/>
    </row>
    <row r="799" ht="14.25" customHeight="1">
      <c r="B799" s="84"/>
      <c r="C799" s="84"/>
      <c r="D799" s="84"/>
    </row>
    <row r="800" ht="14.25" customHeight="1">
      <c r="B800" s="84"/>
      <c r="C800" s="84"/>
      <c r="D800" s="84"/>
    </row>
    <row r="801" ht="14.25" customHeight="1">
      <c r="B801" s="84"/>
      <c r="C801" s="84"/>
      <c r="D801" s="84"/>
    </row>
    <row r="802" ht="14.25" customHeight="1">
      <c r="B802" s="84"/>
      <c r="C802" s="84"/>
      <c r="D802" s="84"/>
    </row>
    <row r="803" ht="14.25" customHeight="1">
      <c r="B803" s="84"/>
      <c r="C803" s="84"/>
      <c r="D803" s="84"/>
    </row>
    <row r="804" ht="14.25" customHeight="1">
      <c r="B804" s="84"/>
      <c r="C804" s="84"/>
      <c r="D804" s="84"/>
    </row>
    <row r="805" ht="14.25" customHeight="1">
      <c r="B805" s="84"/>
      <c r="C805" s="84"/>
      <c r="D805" s="84"/>
    </row>
    <row r="806" ht="14.25" customHeight="1">
      <c r="B806" s="84"/>
      <c r="C806" s="84"/>
      <c r="D806" s="84"/>
    </row>
    <row r="807" ht="14.25" customHeight="1">
      <c r="B807" s="84"/>
      <c r="C807" s="84"/>
      <c r="D807" s="84"/>
    </row>
    <row r="808" ht="14.25" customHeight="1">
      <c r="B808" s="84"/>
      <c r="C808" s="84"/>
      <c r="D808" s="84"/>
    </row>
    <row r="809" ht="14.25" customHeight="1">
      <c r="B809" s="84"/>
      <c r="C809" s="84"/>
      <c r="D809" s="84"/>
    </row>
    <row r="810" ht="14.25" customHeight="1">
      <c r="B810" s="84"/>
      <c r="C810" s="84"/>
      <c r="D810" s="84"/>
    </row>
    <row r="811" ht="14.25" customHeight="1">
      <c r="B811" s="84"/>
      <c r="C811" s="84"/>
      <c r="D811" s="84"/>
    </row>
    <row r="812" ht="14.25" customHeight="1">
      <c r="B812" s="84"/>
      <c r="C812" s="84"/>
      <c r="D812" s="84"/>
    </row>
    <row r="813" ht="14.25" customHeight="1">
      <c r="B813" s="84"/>
      <c r="C813" s="84"/>
      <c r="D813" s="84"/>
    </row>
    <row r="814" ht="14.25" customHeight="1">
      <c r="B814" s="84"/>
      <c r="C814" s="84"/>
      <c r="D814" s="84"/>
    </row>
    <row r="815" ht="14.25" customHeight="1">
      <c r="B815" s="84"/>
      <c r="C815" s="84"/>
      <c r="D815" s="84"/>
    </row>
    <row r="816" ht="14.25" customHeight="1">
      <c r="B816" s="84"/>
      <c r="C816" s="84"/>
      <c r="D816" s="84"/>
    </row>
    <row r="817" ht="14.25" customHeight="1">
      <c r="B817" s="84"/>
      <c r="C817" s="84"/>
      <c r="D817" s="84"/>
    </row>
    <row r="818" ht="14.25" customHeight="1">
      <c r="B818" s="84"/>
      <c r="C818" s="84"/>
      <c r="D818" s="84"/>
    </row>
    <row r="819" ht="14.25" customHeight="1">
      <c r="B819" s="84"/>
      <c r="C819" s="84"/>
      <c r="D819" s="84"/>
    </row>
    <row r="820" ht="14.25" customHeight="1">
      <c r="B820" s="84"/>
      <c r="C820" s="84"/>
      <c r="D820" s="84"/>
    </row>
    <row r="821" ht="14.25" customHeight="1">
      <c r="B821" s="84"/>
      <c r="C821" s="84"/>
      <c r="D821" s="84"/>
    </row>
    <row r="822" ht="14.25" customHeight="1">
      <c r="B822" s="84"/>
      <c r="C822" s="84"/>
      <c r="D822" s="84"/>
    </row>
    <row r="823" ht="14.25" customHeight="1">
      <c r="B823" s="84"/>
      <c r="C823" s="84"/>
      <c r="D823" s="84"/>
    </row>
    <row r="824" ht="14.25" customHeight="1">
      <c r="B824" s="84"/>
      <c r="C824" s="84"/>
      <c r="D824" s="84"/>
    </row>
    <row r="825" ht="14.25" customHeight="1">
      <c r="B825" s="84"/>
      <c r="C825" s="84"/>
      <c r="D825" s="84"/>
    </row>
    <row r="826" ht="14.25" customHeight="1">
      <c r="B826" s="84"/>
      <c r="C826" s="84"/>
      <c r="D826" s="84"/>
    </row>
    <row r="827" ht="14.25" customHeight="1">
      <c r="B827" s="84"/>
      <c r="C827" s="84"/>
      <c r="D827" s="84"/>
    </row>
    <row r="828" ht="14.25" customHeight="1">
      <c r="B828" s="84"/>
      <c r="C828" s="84"/>
      <c r="D828" s="84"/>
    </row>
    <row r="829" ht="14.25" customHeight="1">
      <c r="B829" s="84"/>
      <c r="C829" s="84"/>
      <c r="D829" s="84"/>
    </row>
    <row r="830" ht="14.25" customHeight="1">
      <c r="B830" s="84"/>
      <c r="C830" s="84"/>
      <c r="D830" s="84"/>
    </row>
    <row r="831" ht="14.25" customHeight="1">
      <c r="B831" s="84"/>
      <c r="C831" s="84"/>
      <c r="D831" s="84"/>
    </row>
    <row r="832" ht="14.25" customHeight="1">
      <c r="B832" s="84"/>
      <c r="C832" s="84"/>
      <c r="D832" s="84"/>
    </row>
    <row r="833" ht="14.25" customHeight="1">
      <c r="B833" s="84"/>
      <c r="C833" s="84"/>
      <c r="D833" s="84"/>
    </row>
    <row r="834" ht="14.25" customHeight="1">
      <c r="B834" s="84"/>
      <c r="C834" s="84"/>
      <c r="D834" s="84"/>
    </row>
    <row r="835" ht="14.25" customHeight="1">
      <c r="B835" s="84"/>
      <c r="C835" s="84"/>
      <c r="D835" s="84"/>
    </row>
    <row r="836" ht="14.25" customHeight="1">
      <c r="B836" s="84"/>
      <c r="C836" s="84"/>
      <c r="D836" s="84"/>
    </row>
    <row r="837" ht="14.25" customHeight="1">
      <c r="B837" s="84"/>
      <c r="C837" s="84"/>
      <c r="D837" s="84"/>
    </row>
    <row r="838" ht="14.25" customHeight="1">
      <c r="B838" s="84"/>
      <c r="C838" s="84"/>
      <c r="D838" s="84"/>
    </row>
    <row r="839" ht="14.25" customHeight="1">
      <c r="B839" s="84"/>
      <c r="C839" s="84"/>
      <c r="D839" s="84"/>
    </row>
    <row r="840" ht="14.25" customHeight="1">
      <c r="B840" s="84"/>
      <c r="C840" s="84"/>
      <c r="D840" s="84"/>
    </row>
    <row r="841" ht="14.25" customHeight="1">
      <c r="B841" s="84"/>
      <c r="C841" s="84"/>
      <c r="D841" s="84"/>
    </row>
    <row r="842" ht="14.25" customHeight="1">
      <c r="B842" s="84"/>
      <c r="C842" s="84"/>
      <c r="D842" s="84"/>
    </row>
    <row r="843" ht="14.25" customHeight="1">
      <c r="B843" s="84"/>
      <c r="C843" s="84"/>
      <c r="D843" s="84"/>
    </row>
    <row r="844" ht="14.25" customHeight="1">
      <c r="B844" s="84"/>
      <c r="C844" s="84"/>
      <c r="D844" s="84"/>
    </row>
    <row r="845" ht="14.25" customHeight="1">
      <c r="B845" s="84"/>
      <c r="C845" s="84"/>
      <c r="D845" s="84"/>
    </row>
    <row r="846" ht="14.25" customHeight="1">
      <c r="B846" s="84"/>
      <c r="C846" s="84"/>
      <c r="D846" s="84"/>
    </row>
    <row r="847" ht="14.25" customHeight="1">
      <c r="B847" s="84"/>
      <c r="C847" s="84"/>
      <c r="D847" s="84"/>
    </row>
    <row r="848" ht="14.25" customHeight="1">
      <c r="B848" s="84"/>
      <c r="C848" s="84"/>
      <c r="D848" s="84"/>
    </row>
    <row r="849" ht="14.25" customHeight="1">
      <c r="B849" s="84"/>
      <c r="C849" s="84"/>
      <c r="D849" s="84"/>
    </row>
    <row r="850" ht="14.25" customHeight="1">
      <c r="B850" s="84"/>
      <c r="C850" s="84"/>
      <c r="D850" s="84"/>
    </row>
    <row r="851" ht="14.25" customHeight="1">
      <c r="B851" s="84"/>
      <c r="C851" s="84"/>
      <c r="D851" s="84"/>
    </row>
    <row r="852" ht="14.25" customHeight="1">
      <c r="B852" s="84"/>
      <c r="C852" s="84"/>
      <c r="D852" s="84"/>
    </row>
    <row r="853" ht="14.25" customHeight="1">
      <c r="B853" s="84"/>
      <c r="C853" s="84"/>
      <c r="D853" s="84"/>
    </row>
    <row r="854" ht="14.25" customHeight="1">
      <c r="B854" s="84"/>
      <c r="C854" s="84"/>
      <c r="D854" s="84"/>
    </row>
    <row r="855" ht="14.25" customHeight="1">
      <c r="B855" s="84"/>
      <c r="C855" s="84"/>
      <c r="D855" s="84"/>
    </row>
    <row r="856" ht="14.25" customHeight="1">
      <c r="B856" s="84"/>
      <c r="C856" s="84"/>
      <c r="D856" s="84"/>
    </row>
    <row r="857" ht="14.25" customHeight="1">
      <c r="B857" s="84"/>
      <c r="C857" s="84"/>
      <c r="D857" s="84"/>
    </row>
    <row r="858" ht="14.25" customHeight="1">
      <c r="B858" s="84"/>
      <c r="C858" s="84"/>
      <c r="D858" s="84"/>
    </row>
    <row r="859" ht="14.25" customHeight="1">
      <c r="B859" s="84"/>
      <c r="C859" s="84"/>
      <c r="D859" s="84"/>
    </row>
    <row r="860" ht="14.25" customHeight="1">
      <c r="B860" s="84"/>
      <c r="C860" s="84"/>
      <c r="D860" s="84"/>
    </row>
    <row r="861" ht="14.25" customHeight="1">
      <c r="B861" s="84"/>
      <c r="C861" s="84"/>
      <c r="D861" s="84"/>
    </row>
    <row r="862" ht="14.25" customHeight="1">
      <c r="B862" s="84"/>
      <c r="C862" s="84"/>
      <c r="D862" s="84"/>
    </row>
    <row r="863" ht="14.25" customHeight="1">
      <c r="B863" s="84"/>
      <c r="C863" s="84"/>
      <c r="D863" s="84"/>
    </row>
    <row r="864" ht="14.25" customHeight="1">
      <c r="B864" s="84"/>
      <c r="C864" s="84"/>
      <c r="D864" s="84"/>
    </row>
    <row r="865" ht="14.25" customHeight="1">
      <c r="B865" s="84"/>
      <c r="C865" s="84"/>
      <c r="D865" s="84"/>
    </row>
    <row r="866" ht="14.25" customHeight="1">
      <c r="B866" s="84"/>
      <c r="C866" s="84"/>
      <c r="D866" s="84"/>
    </row>
    <row r="867" ht="14.25" customHeight="1">
      <c r="B867" s="84"/>
      <c r="C867" s="84"/>
      <c r="D867" s="84"/>
    </row>
    <row r="868" ht="14.25" customHeight="1">
      <c r="B868" s="84"/>
      <c r="C868" s="84"/>
      <c r="D868" s="84"/>
    </row>
    <row r="869" ht="14.25" customHeight="1">
      <c r="B869" s="84"/>
      <c r="C869" s="84"/>
      <c r="D869" s="84"/>
    </row>
    <row r="870" ht="14.25" customHeight="1">
      <c r="B870" s="84"/>
      <c r="C870" s="84"/>
      <c r="D870" s="84"/>
    </row>
    <row r="871" ht="14.25" customHeight="1">
      <c r="B871" s="84"/>
      <c r="C871" s="84"/>
      <c r="D871" s="84"/>
    </row>
    <row r="872" ht="14.25" customHeight="1">
      <c r="B872" s="84"/>
      <c r="C872" s="84"/>
      <c r="D872" s="84"/>
    </row>
    <row r="873" ht="14.25" customHeight="1">
      <c r="B873" s="84"/>
      <c r="C873" s="84"/>
      <c r="D873" s="84"/>
    </row>
    <row r="874" ht="14.25" customHeight="1">
      <c r="B874" s="84"/>
      <c r="C874" s="84"/>
      <c r="D874" s="84"/>
    </row>
    <row r="875" ht="14.25" customHeight="1">
      <c r="B875" s="84"/>
      <c r="C875" s="84"/>
      <c r="D875" s="84"/>
    </row>
    <row r="876" ht="14.25" customHeight="1">
      <c r="B876" s="84"/>
      <c r="C876" s="84"/>
      <c r="D876" s="84"/>
    </row>
    <row r="877" ht="14.25" customHeight="1">
      <c r="B877" s="84"/>
      <c r="C877" s="84"/>
      <c r="D877" s="84"/>
    </row>
    <row r="878" ht="14.25" customHeight="1">
      <c r="B878" s="84"/>
      <c r="C878" s="84"/>
      <c r="D878" s="84"/>
    </row>
    <row r="879" ht="14.25" customHeight="1">
      <c r="B879" s="84"/>
      <c r="C879" s="84"/>
      <c r="D879" s="84"/>
    </row>
    <row r="880" ht="14.25" customHeight="1">
      <c r="B880" s="84"/>
      <c r="C880" s="84"/>
      <c r="D880" s="84"/>
    </row>
    <row r="881" ht="14.25" customHeight="1">
      <c r="B881" s="84"/>
      <c r="C881" s="84"/>
      <c r="D881" s="84"/>
    </row>
    <row r="882" ht="14.25" customHeight="1">
      <c r="B882" s="84"/>
      <c r="C882" s="84"/>
      <c r="D882" s="84"/>
    </row>
    <row r="883" ht="14.25" customHeight="1">
      <c r="B883" s="84"/>
      <c r="C883" s="84"/>
      <c r="D883" s="84"/>
    </row>
    <row r="884" ht="14.25" customHeight="1">
      <c r="B884" s="84"/>
      <c r="C884" s="84"/>
      <c r="D884" s="84"/>
    </row>
    <row r="885" ht="14.25" customHeight="1">
      <c r="B885" s="84"/>
      <c r="C885" s="84"/>
      <c r="D885" s="84"/>
    </row>
    <row r="886" ht="14.25" customHeight="1">
      <c r="B886" s="84"/>
      <c r="C886" s="84"/>
      <c r="D886" s="84"/>
    </row>
    <row r="887" ht="14.25" customHeight="1">
      <c r="B887" s="84"/>
      <c r="C887" s="84"/>
      <c r="D887" s="84"/>
    </row>
    <row r="888" ht="14.25" customHeight="1">
      <c r="B888" s="84"/>
      <c r="C888" s="84"/>
      <c r="D888" s="84"/>
    </row>
    <row r="889" ht="14.25" customHeight="1">
      <c r="B889" s="84"/>
      <c r="C889" s="84"/>
      <c r="D889" s="84"/>
    </row>
    <row r="890" ht="14.25" customHeight="1">
      <c r="B890" s="84"/>
      <c r="C890" s="84"/>
      <c r="D890" s="84"/>
    </row>
    <row r="891" ht="14.25" customHeight="1">
      <c r="B891" s="84"/>
      <c r="C891" s="84"/>
      <c r="D891" s="84"/>
    </row>
    <row r="892" ht="14.25" customHeight="1">
      <c r="B892" s="84"/>
      <c r="C892" s="84"/>
      <c r="D892" s="84"/>
    </row>
    <row r="893" ht="14.25" customHeight="1">
      <c r="B893" s="84"/>
      <c r="C893" s="84"/>
      <c r="D893" s="84"/>
    </row>
    <row r="894" ht="14.25" customHeight="1">
      <c r="B894" s="84"/>
      <c r="C894" s="84"/>
      <c r="D894" s="84"/>
    </row>
    <row r="895" ht="14.25" customHeight="1">
      <c r="B895" s="84"/>
      <c r="C895" s="84"/>
      <c r="D895" s="84"/>
    </row>
    <row r="896" ht="14.25" customHeight="1">
      <c r="B896" s="84"/>
      <c r="C896" s="84"/>
      <c r="D896" s="84"/>
    </row>
    <row r="897" ht="14.25" customHeight="1">
      <c r="B897" s="84"/>
      <c r="C897" s="84"/>
      <c r="D897" s="84"/>
    </row>
    <row r="898" ht="14.25" customHeight="1">
      <c r="B898" s="84"/>
      <c r="C898" s="84"/>
      <c r="D898" s="84"/>
    </row>
    <row r="899" ht="14.25" customHeight="1">
      <c r="B899" s="84"/>
      <c r="C899" s="84"/>
      <c r="D899" s="84"/>
    </row>
    <row r="900" ht="14.25" customHeight="1">
      <c r="B900" s="84"/>
      <c r="C900" s="84"/>
      <c r="D900" s="84"/>
    </row>
    <row r="901" ht="14.25" customHeight="1">
      <c r="B901" s="84"/>
      <c r="C901" s="84"/>
      <c r="D901" s="84"/>
    </row>
    <row r="902" ht="14.25" customHeight="1">
      <c r="B902" s="84"/>
      <c r="C902" s="84"/>
      <c r="D902" s="84"/>
    </row>
    <row r="903" ht="14.25" customHeight="1">
      <c r="B903" s="84"/>
      <c r="C903" s="84"/>
      <c r="D903" s="84"/>
    </row>
    <row r="904" ht="14.25" customHeight="1">
      <c r="B904" s="84"/>
      <c r="C904" s="84"/>
      <c r="D904" s="84"/>
    </row>
    <row r="905" ht="14.25" customHeight="1">
      <c r="B905" s="84"/>
      <c r="C905" s="84"/>
      <c r="D905" s="84"/>
    </row>
    <row r="906" ht="14.25" customHeight="1">
      <c r="B906" s="84"/>
      <c r="C906" s="84"/>
      <c r="D906" s="84"/>
    </row>
    <row r="907" ht="14.25" customHeight="1">
      <c r="B907" s="84"/>
      <c r="C907" s="84"/>
      <c r="D907" s="84"/>
    </row>
    <row r="908" ht="14.25" customHeight="1">
      <c r="B908" s="84"/>
      <c r="C908" s="84"/>
      <c r="D908" s="84"/>
    </row>
    <row r="909" ht="14.25" customHeight="1">
      <c r="B909" s="84"/>
      <c r="C909" s="84"/>
      <c r="D909" s="84"/>
    </row>
    <row r="910" ht="14.25" customHeight="1">
      <c r="B910" s="84"/>
      <c r="C910" s="84"/>
      <c r="D910" s="84"/>
    </row>
    <row r="911" ht="14.25" customHeight="1">
      <c r="B911" s="84"/>
      <c r="C911" s="84"/>
      <c r="D911" s="84"/>
    </row>
    <row r="912" ht="14.25" customHeight="1">
      <c r="B912" s="84"/>
      <c r="C912" s="84"/>
      <c r="D912" s="84"/>
    </row>
    <row r="913" ht="14.25" customHeight="1">
      <c r="B913" s="84"/>
      <c r="C913" s="84"/>
      <c r="D913" s="84"/>
    </row>
    <row r="914" ht="14.25" customHeight="1">
      <c r="B914" s="84"/>
      <c r="C914" s="84"/>
      <c r="D914" s="84"/>
    </row>
    <row r="915" ht="14.25" customHeight="1">
      <c r="B915" s="84"/>
      <c r="C915" s="84"/>
      <c r="D915" s="84"/>
    </row>
    <row r="916" ht="14.25" customHeight="1">
      <c r="B916" s="84"/>
      <c r="C916" s="84"/>
      <c r="D916" s="84"/>
    </row>
    <row r="917" ht="14.25" customHeight="1">
      <c r="B917" s="84"/>
      <c r="C917" s="84"/>
      <c r="D917" s="84"/>
    </row>
    <row r="918" ht="14.25" customHeight="1">
      <c r="B918" s="84"/>
      <c r="C918" s="84"/>
      <c r="D918" s="84"/>
    </row>
    <row r="919" ht="14.25" customHeight="1">
      <c r="B919" s="84"/>
      <c r="C919" s="84"/>
      <c r="D919" s="84"/>
    </row>
    <row r="920" ht="14.25" customHeight="1">
      <c r="B920" s="84"/>
      <c r="C920" s="84"/>
      <c r="D920" s="84"/>
    </row>
    <row r="921" ht="14.25" customHeight="1">
      <c r="B921" s="84"/>
      <c r="C921" s="84"/>
      <c r="D921" s="84"/>
    </row>
    <row r="922" ht="14.25" customHeight="1">
      <c r="B922" s="84"/>
      <c r="C922" s="84"/>
      <c r="D922" s="84"/>
    </row>
    <row r="923" ht="14.25" customHeight="1">
      <c r="B923" s="84"/>
      <c r="C923" s="84"/>
      <c r="D923" s="84"/>
    </row>
    <row r="924" ht="14.25" customHeight="1">
      <c r="B924" s="84"/>
      <c r="C924" s="84"/>
      <c r="D924" s="84"/>
    </row>
    <row r="925" ht="14.25" customHeight="1">
      <c r="B925" s="84"/>
      <c r="C925" s="84"/>
      <c r="D925" s="84"/>
    </row>
    <row r="926" ht="14.25" customHeight="1">
      <c r="B926" s="84"/>
      <c r="C926" s="84"/>
      <c r="D926" s="84"/>
    </row>
    <row r="927" ht="14.25" customHeight="1">
      <c r="B927" s="84"/>
      <c r="C927" s="84"/>
      <c r="D927" s="84"/>
    </row>
    <row r="928" ht="14.25" customHeight="1">
      <c r="B928" s="84"/>
      <c r="C928" s="84"/>
      <c r="D928" s="84"/>
    </row>
    <row r="929" ht="14.25" customHeight="1">
      <c r="B929" s="84"/>
      <c r="C929" s="84"/>
      <c r="D929" s="84"/>
    </row>
    <row r="930" ht="14.25" customHeight="1">
      <c r="B930" s="84"/>
      <c r="C930" s="84"/>
      <c r="D930" s="84"/>
    </row>
    <row r="931" ht="14.25" customHeight="1">
      <c r="B931" s="84"/>
      <c r="C931" s="84"/>
      <c r="D931" s="84"/>
    </row>
    <row r="932" ht="14.25" customHeight="1">
      <c r="B932" s="84"/>
      <c r="C932" s="84"/>
      <c r="D932" s="84"/>
    </row>
    <row r="933" ht="14.25" customHeight="1">
      <c r="B933" s="84"/>
      <c r="C933" s="84"/>
      <c r="D933" s="84"/>
    </row>
    <row r="934" ht="14.25" customHeight="1">
      <c r="B934" s="84"/>
      <c r="C934" s="84"/>
      <c r="D934" s="84"/>
    </row>
    <row r="935" ht="14.25" customHeight="1">
      <c r="B935" s="84"/>
      <c r="C935" s="84"/>
      <c r="D935" s="84"/>
    </row>
    <row r="936" ht="14.25" customHeight="1">
      <c r="B936" s="84"/>
      <c r="C936" s="84"/>
      <c r="D936" s="84"/>
    </row>
    <row r="937" ht="14.25" customHeight="1">
      <c r="B937" s="84"/>
      <c r="C937" s="84"/>
      <c r="D937" s="84"/>
    </row>
    <row r="938" ht="14.25" customHeight="1">
      <c r="B938" s="84"/>
      <c r="C938" s="84"/>
      <c r="D938" s="84"/>
    </row>
    <row r="939" ht="14.25" customHeight="1">
      <c r="B939" s="84"/>
      <c r="C939" s="84"/>
      <c r="D939" s="84"/>
    </row>
    <row r="940" ht="14.25" customHeight="1">
      <c r="B940" s="84"/>
      <c r="C940" s="84"/>
      <c r="D940" s="84"/>
    </row>
    <row r="941" ht="14.25" customHeight="1">
      <c r="B941" s="84"/>
      <c r="C941" s="84"/>
      <c r="D941" s="84"/>
    </row>
    <row r="942" ht="14.25" customHeight="1">
      <c r="B942" s="84"/>
      <c r="C942" s="84"/>
      <c r="D942" s="84"/>
    </row>
    <row r="943" ht="14.25" customHeight="1">
      <c r="B943" s="84"/>
      <c r="C943" s="84"/>
      <c r="D943" s="84"/>
    </row>
    <row r="944" ht="14.25" customHeight="1">
      <c r="B944" s="84"/>
      <c r="C944" s="84"/>
      <c r="D944" s="84"/>
    </row>
    <row r="945" ht="14.25" customHeight="1">
      <c r="B945" s="84"/>
      <c r="C945" s="84"/>
      <c r="D945" s="84"/>
    </row>
    <row r="946" ht="14.25" customHeight="1">
      <c r="B946" s="84"/>
      <c r="C946" s="84"/>
      <c r="D946" s="84"/>
    </row>
    <row r="947" ht="14.25" customHeight="1">
      <c r="B947" s="84"/>
      <c r="C947" s="84"/>
      <c r="D947" s="84"/>
    </row>
    <row r="948" ht="14.25" customHeight="1">
      <c r="B948" s="84"/>
      <c r="C948" s="84"/>
      <c r="D948" s="84"/>
    </row>
    <row r="949" ht="14.25" customHeight="1">
      <c r="B949" s="84"/>
      <c r="C949" s="84"/>
      <c r="D949" s="84"/>
    </row>
    <row r="950" ht="14.25" customHeight="1">
      <c r="B950" s="84"/>
      <c r="C950" s="84"/>
      <c r="D950" s="84"/>
    </row>
    <row r="951" ht="14.25" customHeight="1">
      <c r="B951" s="84"/>
      <c r="C951" s="84"/>
      <c r="D951" s="84"/>
    </row>
    <row r="952" ht="14.25" customHeight="1">
      <c r="B952" s="84"/>
      <c r="C952" s="84"/>
      <c r="D952" s="84"/>
    </row>
    <row r="953" ht="14.25" customHeight="1">
      <c r="B953" s="84"/>
      <c r="C953" s="84"/>
      <c r="D953" s="84"/>
    </row>
    <row r="954" ht="14.25" customHeight="1">
      <c r="B954" s="84"/>
      <c r="C954" s="84"/>
      <c r="D954" s="84"/>
    </row>
    <row r="955" ht="14.25" customHeight="1">
      <c r="B955" s="84"/>
      <c r="C955" s="84"/>
      <c r="D955" s="84"/>
    </row>
    <row r="956" ht="14.25" customHeight="1">
      <c r="B956" s="84"/>
      <c r="C956" s="84"/>
      <c r="D956" s="84"/>
    </row>
    <row r="957" ht="14.25" customHeight="1">
      <c r="B957" s="84"/>
      <c r="C957" s="84"/>
      <c r="D957" s="84"/>
    </row>
    <row r="958" ht="14.25" customHeight="1">
      <c r="B958" s="84"/>
      <c r="C958" s="84"/>
      <c r="D958" s="84"/>
    </row>
    <row r="959" ht="14.25" customHeight="1">
      <c r="B959" s="84"/>
      <c r="C959" s="84"/>
      <c r="D959" s="84"/>
    </row>
    <row r="960" ht="14.25" customHeight="1">
      <c r="B960" s="84"/>
      <c r="C960" s="84"/>
      <c r="D960" s="84"/>
    </row>
    <row r="961" ht="14.25" customHeight="1">
      <c r="B961" s="84"/>
      <c r="C961" s="84"/>
      <c r="D961" s="84"/>
    </row>
    <row r="962" ht="14.25" customHeight="1">
      <c r="B962" s="84"/>
      <c r="C962" s="84"/>
      <c r="D962" s="84"/>
    </row>
    <row r="963" ht="14.25" customHeight="1">
      <c r="B963" s="84"/>
      <c r="C963" s="84"/>
      <c r="D963" s="84"/>
    </row>
    <row r="964" ht="14.25" customHeight="1">
      <c r="B964" s="84"/>
      <c r="C964" s="84"/>
      <c r="D964" s="84"/>
    </row>
    <row r="965" ht="14.25" customHeight="1">
      <c r="B965" s="84"/>
      <c r="C965" s="84"/>
      <c r="D965" s="84"/>
    </row>
    <row r="966" ht="14.25" customHeight="1">
      <c r="B966" s="84"/>
      <c r="C966" s="84"/>
      <c r="D966" s="84"/>
    </row>
    <row r="967" ht="14.25" customHeight="1">
      <c r="B967" s="84"/>
      <c r="C967" s="84"/>
      <c r="D967" s="84"/>
    </row>
    <row r="968" ht="14.25" customHeight="1">
      <c r="B968" s="84"/>
      <c r="C968" s="84"/>
      <c r="D968" s="84"/>
    </row>
    <row r="969" ht="14.25" customHeight="1">
      <c r="B969" s="84"/>
      <c r="C969" s="84"/>
      <c r="D969" s="84"/>
    </row>
    <row r="970" ht="14.25" customHeight="1">
      <c r="B970" s="84"/>
      <c r="C970" s="84"/>
      <c r="D970" s="84"/>
    </row>
    <row r="971" ht="14.25" customHeight="1">
      <c r="B971" s="84"/>
      <c r="C971" s="84"/>
      <c r="D971" s="84"/>
    </row>
    <row r="972" ht="14.25" customHeight="1">
      <c r="B972" s="84"/>
      <c r="C972" s="84"/>
      <c r="D972" s="84"/>
    </row>
    <row r="973" ht="14.25" customHeight="1">
      <c r="B973" s="84"/>
      <c r="C973" s="84"/>
      <c r="D973" s="84"/>
    </row>
    <row r="974" ht="14.25" customHeight="1">
      <c r="B974" s="84"/>
      <c r="C974" s="84"/>
      <c r="D974" s="84"/>
    </row>
    <row r="975" ht="14.25" customHeight="1">
      <c r="B975" s="84"/>
      <c r="C975" s="84"/>
      <c r="D975" s="84"/>
    </row>
    <row r="976" ht="14.25" customHeight="1">
      <c r="B976" s="84"/>
      <c r="C976" s="84"/>
      <c r="D976" s="84"/>
    </row>
    <row r="977" ht="14.25" customHeight="1">
      <c r="B977" s="84"/>
      <c r="C977" s="84"/>
      <c r="D977" s="84"/>
    </row>
    <row r="978" ht="14.25" customHeight="1">
      <c r="B978" s="84"/>
      <c r="C978" s="84"/>
      <c r="D978" s="84"/>
    </row>
    <row r="979" ht="14.25" customHeight="1">
      <c r="B979" s="84"/>
      <c r="C979" s="84"/>
      <c r="D979" s="84"/>
    </row>
    <row r="980" ht="14.25" customHeight="1">
      <c r="B980" s="84"/>
      <c r="C980" s="84"/>
      <c r="D980" s="84"/>
    </row>
    <row r="981" ht="14.25" customHeight="1">
      <c r="B981" s="84"/>
      <c r="C981" s="84"/>
      <c r="D981" s="84"/>
    </row>
    <row r="982" ht="14.25" customHeight="1">
      <c r="B982" s="84"/>
      <c r="C982" s="84"/>
      <c r="D982" s="84"/>
    </row>
    <row r="983" ht="14.25" customHeight="1">
      <c r="B983" s="84"/>
      <c r="C983" s="84"/>
      <c r="D983" s="84"/>
    </row>
    <row r="984" ht="14.25" customHeight="1">
      <c r="B984" s="84"/>
      <c r="C984" s="84"/>
      <c r="D984" s="84"/>
    </row>
    <row r="985" ht="14.25" customHeight="1">
      <c r="B985" s="84"/>
      <c r="C985" s="84"/>
      <c r="D985" s="84"/>
    </row>
    <row r="986" ht="14.25" customHeight="1">
      <c r="B986" s="84"/>
      <c r="C986" s="84"/>
      <c r="D986" s="84"/>
    </row>
    <row r="987" ht="14.25" customHeight="1">
      <c r="B987" s="84"/>
      <c r="C987" s="84"/>
      <c r="D987" s="84"/>
    </row>
    <row r="988" ht="14.25" customHeight="1">
      <c r="B988" s="84"/>
      <c r="C988" s="84"/>
      <c r="D988" s="84"/>
    </row>
    <row r="989" ht="14.25" customHeight="1">
      <c r="B989" s="84"/>
      <c r="C989" s="84"/>
      <c r="D989" s="84"/>
    </row>
    <row r="990" ht="14.25" customHeight="1">
      <c r="B990" s="84"/>
      <c r="C990" s="84"/>
      <c r="D990" s="84"/>
    </row>
    <row r="991" ht="14.25" customHeight="1">
      <c r="B991" s="84"/>
      <c r="C991" s="84"/>
      <c r="D991" s="84"/>
    </row>
    <row r="992" ht="14.25" customHeight="1">
      <c r="B992" s="84"/>
      <c r="C992" s="84"/>
      <c r="D992" s="84"/>
    </row>
    <row r="993" ht="14.25" customHeight="1">
      <c r="B993" s="84"/>
      <c r="C993" s="84"/>
      <c r="D993" s="84"/>
    </row>
    <row r="994" ht="14.25" customHeight="1">
      <c r="B994" s="84"/>
      <c r="C994" s="84"/>
      <c r="D994" s="84"/>
    </row>
    <row r="995" ht="14.25" customHeight="1">
      <c r="B995" s="84"/>
      <c r="C995" s="84"/>
      <c r="D995" s="84"/>
    </row>
    <row r="996" ht="14.25" customHeight="1">
      <c r="B996" s="84"/>
      <c r="C996" s="84"/>
      <c r="D996" s="84"/>
    </row>
    <row r="997" ht="14.25" customHeight="1">
      <c r="B997" s="84"/>
      <c r="C997" s="84"/>
      <c r="D997" s="84"/>
    </row>
    <row r="998" ht="14.25" customHeight="1">
      <c r="B998" s="84"/>
      <c r="C998" s="84"/>
      <c r="D998" s="84"/>
    </row>
    <row r="999" ht="14.25" customHeight="1">
      <c r="B999" s="84"/>
      <c r="C999" s="84"/>
      <c r="D999" s="84"/>
    </row>
    <row r="1000" ht="14.25" customHeight="1">
      <c r="B1000" s="84"/>
      <c r="C1000" s="84"/>
      <c r="D1000" s="84"/>
    </row>
  </sheetData>
  <mergeCells count="2">
    <mergeCell ref="A1:D1"/>
    <mergeCell ref="A2:D2"/>
  </mergeCells>
  <printOptions/>
  <pageMargins bottom="0.75" footer="0.0" header="0.0" left="0.7" right="0.7" top="0.75"/>
  <pageSetup orientation="landscape"/>
  <drawing r:id="rId1"/>
</worksheet>
</file>